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rcvau\OneDrive\Folders\Desktop\FilesForContent\HVAC\Service Operations\"/>
    </mc:Choice>
  </mc:AlternateContent>
  <xr:revisionPtr revIDLastSave="0" documentId="13_ncr:1_{4190BB6A-7F60-4539-83CB-AD4CA7690566}" xr6:coauthVersionLast="47" xr6:coauthVersionMax="47" xr10:uidLastSave="{00000000-0000-0000-0000-000000000000}"/>
  <bookViews>
    <workbookView xWindow="-38510" yWindow="-2070" windowWidth="38620" windowHeight="21100" activeTab="2" xr2:uid="{0421D1D5-6D64-4677-A78A-2E731D4FDEC4}"/>
  </bookViews>
  <sheets>
    <sheet name="Data" sheetId="1" r:id="rId1"/>
    <sheet name="Starting Point" sheetId="2" r:id="rId2"/>
    <sheet name="Completed Solut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2" i="3" l="1" a="1"/>
  <c r="I42" i="3" s="1"/>
  <c r="H42" i="3" a="1"/>
  <c r="H42" i="3" s="1"/>
  <c r="G42" i="3" a="1"/>
  <c r="G42" i="3" s="1"/>
  <c r="F42" i="3" a="1"/>
  <c r="F42" i="3" s="1"/>
  <c r="E42" i="3" a="1"/>
  <c r="E42" i="3" s="1"/>
  <c r="D42" i="3" a="1"/>
  <c r="D42" i="3" s="1"/>
  <c r="C42" i="3" a="1"/>
  <c r="C42" i="3" s="1"/>
  <c r="I41" i="3" a="1"/>
  <c r="I41" i="3" s="1"/>
  <c r="H41" i="3" a="1"/>
  <c r="H41" i="3" s="1"/>
  <c r="G41" i="3" a="1"/>
  <c r="G41" i="3" s="1"/>
  <c r="F41" i="3" a="1"/>
  <c r="F41" i="3" s="1"/>
  <c r="E41" i="3" a="1"/>
  <c r="E41" i="3" s="1"/>
  <c r="D41" i="3" a="1"/>
  <c r="D41" i="3" s="1"/>
  <c r="C41" i="3" a="1"/>
  <c r="C41" i="3" s="1"/>
  <c r="I40" i="3" a="1"/>
  <c r="I40" i="3" s="1"/>
  <c r="H40" i="3" a="1"/>
  <c r="H40" i="3" s="1"/>
  <c r="G40" i="3" a="1"/>
  <c r="G40" i="3" s="1"/>
  <c r="F40" i="3" a="1"/>
  <c r="F40" i="3" s="1"/>
  <c r="E40" i="3" a="1"/>
  <c r="E40" i="3" s="1"/>
  <c r="D40" i="3" a="1"/>
  <c r="D40" i="3" s="1"/>
  <c r="C40" i="3" a="1"/>
  <c r="C40" i="3" s="1"/>
  <c r="I39" i="3" a="1"/>
  <c r="I39" i="3" s="1"/>
  <c r="H39" i="3" a="1"/>
  <c r="H39" i="3" s="1"/>
  <c r="G39" i="3" a="1"/>
  <c r="G39" i="3" s="1"/>
  <c r="F39" i="3" a="1"/>
  <c r="F39" i="3" s="1"/>
  <c r="E39" i="3" a="1"/>
  <c r="E39" i="3" s="1"/>
  <c r="D39" i="3" a="1"/>
  <c r="D39" i="3" s="1"/>
  <c r="C39" i="3" a="1"/>
  <c r="C39" i="3" s="1"/>
  <c r="I38" i="3" a="1"/>
  <c r="I38" i="3" s="1"/>
  <c r="H38" i="3" a="1"/>
  <c r="H38" i="3" s="1"/>
  <c r="G38" i="3" a="1"/>
  <c r="G38" i="3" s="1"/>
  <c r="F38" i="3" a="1"/>
  <c r="F38" i="3" s="1"/>
  <c r="E38" i="3" a="1"/>
  <c r="E38" i="3" s="1"/>
  <c r="D38" i="3" a="1"/>
  <c r="D38" i="3" s="1"/>
  <c r="C38" i="3" a="1"/>
  <c r="C38" i="3" s="1"/>
  <c r="I37" i="3" a="1"/>
  <c r="I37" i="3" s="1"/>
  <c r="H37" i="3" a="1"/>
  <c r="H37" i="3" s="1"/>
  <c r="G37" i="3" a="1"/>
  <c r="G37" i="3" s="1"/>
  <c r="F37" i="3" a="1"/>
  <c r="F37" i="3" s="1"/>
  <c r="E37" i="3" a="1"/>
  <c r="E37" i="3" s="1"/>
  <c r="D37" i="3" a="1"/>
  <c r="D37" i="3" s="1"/>
  <c r="C37" i="3" a="1"/>
  <c r="C37" i="3" s="1"/>
  <c r="I36" i="3" a="1"/>
  <c r="I36" i="3" s="1"/>
  <c r="H36" i="3" a="1"/>
  <c r="H36" i="3" s="1"/>
  <c r="G36" i="3" a="1"/>
  <c r="G36" i="3" s="1"/>
  <c r="F36" i="3" a="1"/>
  <c r="F36" i="3" s="1"/>
  <c r="E36" i="3" a="1"/>
  <c r="E36" i="3" s="1"/>
  <c r="D36" i="3" a="1"/>
  <c r="D36" i="3" s="1"/>
  <c r="C36" i="3" a="1"/>
  <c r="C36" i="3" s="1"/>
  <c r="I35" i="3" a="1"/>
  <c r="I35" i="3" s="1"/>
  <c r="H35" i="3" a="1"/>
  <c r="H35" i="3" s="1"/>
  <c r="G35" i="3" a="1"/>
  <c r="G35" i="3" s="1"/>
  <c r="F35" i="3" a="1"/>
  <c r="F35" i="3" s="1"/>
  <c r="E35" i="3" a="1"/>
  <c r="E35" i="3" s="1"/>
  <c r="D35" i="3" a="1"/>
  <c r="D35" i="3" s="1"/>
  <c r="C35" i="3" a="1"/>
  <c r="C35" i="3" s="1"/>
  <c r="I34" i="3" a="1"/>
  <c r="I34" i="3" s="1"/>
  <c r="H34" i="3" a="1"/>
  <c r="H34" i="3" s="1"/>
  <c r="G34" i="3" a="1"/>
  <c r="G34" i="3" s="1"/>
  <c r="F34" i="3" a="1"/>
  <c r="F34" i="3" s="1"/>
  <c r="E34" i="3" a="1"/>
  <c r="E34" i="3" s="1"/>
  <c r="D34" i="3" a="1"/>
  <c r="D34" i="3" s="1"/>
  <c r="C34" i="3" a="1"/>
  <c r="C34" i="3" s="1"/>
  <c r="I33" i="3" a="1"/>
  <c r="I33" i="3" s="1"/>
  <c r="H33" i="3" a="1"/>
  <c r="H33" i="3" s="1"/>
  <c r="G33" i="3" a="1"/>
  <c r="G33" i="3" s="1"/>
  <c r="F33" i="3" a="1"/>
  <c r="F33" i="3" s="1"/>
  <c r="E33" i="3" a="1"/>
  <c r="E33" i="3" s="1"/>
  <c r="D33" i="3" a="1"/>
  <c r="D33" i="3" s="1"/>
  <c r="C33" i="3" a="1"/>
  <c r="C33" i="3" s="1"/>
  <c r="I32" i="3" a="1"/>
  <c r="I32" i="3" s="1"/>
  <c r="H32" i="3" a="1"/>
  <c r="H32" i="3" s="1"/>
  <c r="G32" i="3" a="1"/>
  <c r="G32" i="3" s="1"/>
  <c r="F32" i="3" a="1"/>
  <c r="F32" i="3" s="1"/>
  <c r="E32" i="3" a="1"/>
  <c r="E32" i="3" s="1"/>
  <c r="D32" i="3" a="1"/>
  <c r="D32" i="3" s="1"/>
  <c r="C32" i="3" a="1"/>
  <c r="C32" i="3" s="1"/>
  <c r="I31" i="3" a="1"/>
  <c r="I31" i="3" s="1"/>
  <c r="H31" i="3" a="1"/>
  <c r="H31" i="3" s="1"/>
  <c r="G31" i="3" a="1"/>
  <c r="G31" i="3" s="1"/>
  <c r="F31" i="3" a="1"/>
  <c r="F31" i="3" s="1"/>
  <c r="E31" i="3" a="1"/>
  <c r="E31" i="3" s="1"/>
  <c r="D31" i="3" a="1"/>
  <c r="D31" i="3" s="1"/>
  <c r="C31" i="3" a="1"/>
  <c r="C31" i="3" s="1"/>
  <c r="I30" i="3" a="1"/>
  <c r="I30" i="3" s="1"/>
  <c r="H30" i="3" a="1"/>
  <c r="H30" i="3" s="1"/>
  <c r="G30" i="3" a="1"/>
  <c r="G30" i="3" s="1"/>
  <c r="F30" i="3" a="1"/>
  <c r="F30" i="3" s="1"/>
  <c r="E30" i="3" a="1"/>
  <c r="E30" i="3" s="1"/>
  <c r="D30" i="3" a="1"/>
  <c r="D30" i="3" s="1"/>
  <c r="C30" i="3" a="1"/>
  <c r="C30" i="3" s="1"/>
  <c r="I29" i="3" a="1"/>
  <c r="I29" i="3" s="1"/>
  <c r="H29" i="3" a="1"/>
  <c r="H29" i="3" s="1"/>
  <c r="G29" i="3" a="1"/>
  <c r="G29" i="3" s="1"/>
  <c r="F29" i="3" a="1"/>
  <c r="F29" i="3" s="1"/>
  <c r="E29" i="3" a="1"/>
  <c r="E29" i="3" s="1"/>
  <c r="D29" i="3" a="1"/>
  <c r="D29" i="3" s="1"/>
  <c r="C29" i="3" a="1"/>
  <c r="C29" i="3" s="1"/>
  <c r="I28" i="3" a="1"/>
  <c r="I28" i="3" s="1"/>
  <c r="H28" i="3" a="1"/>
  <c r="H28" i="3" s="1"/>
  <c r="G28" i="3" a="1"/>
  <c r="G28" i="3" s="1"/>
  <c r="F28" i="3" a="1"/>
  <c r="F28" i="3" s="1"/>
  <c r="E28" i="3" a="1"/>
  <c r="E28" i="3" s="1"/>
  <c r="D28" i="3" a="1"/>
  <c r="D28" i="3" s="1"/>
  <c r="C28" i="3" a="1"/>
  <c r="C28" i="3" s="1"/>
  <c r="I27" i="3" a="1"/>
  <c r="I27" i="3" s="1"/>
  <c r="H27" i="3" a="1"/>
  <c r="H27" i="3" s="1"/>
  <c r="G27" i="3" a="1"/>
  <c r="G27" i="3" s="1"/>
  <c r="F27" i="3" a="1"/>
  <c r="F27" i="3" s="1"/>
  <c r="E27" i="3" a="1"/>
  <c r="E27" i="3" s="1"/>
  <c r="D27" i="3" a="1"/>
  <c r="D27" i="3" s="1"/>
  <c r="C27" i="3" a="1"/>
  <c r="C27" i="3" s="1"/>
  <c r="I26" i="3" a="1"/>
  <c r="I26" i="3" s="1"/>
  <c r="H26" i="3" a="1"/>
  <c r="H26" i="3" s="1"/>
  <c r="G26" i="3" a="1"/>
  <c r="G26" i="3" s="1"/>
  <c r="F26" i="3" a="1"/>
  <c r="F26" i="3" s="1"/>
  <c r="E26" i="3" a="1"/>
  <c r="E26" i="3" s="1"/>
  <c r="D26" i="3" a="1"/>
  <c r="D26" i="3" s="1"/>
  <c r="C26" i="3" a="1"/>
  <c r="C26" i="3" s="1"/>
  <c r="I25" i="3" a="1"/>
  <c r="I25" i="3" s="1"/>
  <c r="H25" i="3" a="1"/>
  <c r="H25" i="3" s="1"/>
  <c r="G25" i="3" a="1"/>
  <c r="G25" i="3" s="1"/>
  <c r="F25" i="3" a="1"/>
  <c r="F25" i="3" s="1"/>
  <c r="E25" i="3" a="1"/>
  <c r="E25" i="3" s="1"/>
  <c r="D25" i="3" a="1"/>
  <c r="D25" i="3" s="1"/>
  <c r="C25" i="3" a="1"/>
  <c r="C25" i="3" s="1"/>
  <c r="I24" i="3" a="1"/>
  <c r="I24" i="3" s="1"/>
  <c r="H24" i="3" a="1"/>
  <c r="H24" i="3" s="1"/>
  <c r="G24" i="3" a="1"/>
  <c r="G24" i="3" s="1"/>
  <c r="F24" i="3" a="1"/>
  <c r="F24" i="3" s="1"/>
  <c r="E24" i="3" a="1"/>
  <c r="E24" i="3" s="1"/>
  <c r="D24" i="3" a="1"/>
  <c r="D24" i="3" s="1"/>
  <c r="C24" i="3" a="1"/>
  <c r="C24" i="3" s="1"/>
  <c r="I23" i="3" a="1"/>
  <c r="I23" i="3" s="1"/>
  <c r="H23" i="3" a="1"/>
  <c r="H23" i="3" s="1"/>
  <c r="G23" i="3" a="1"/>
  <c r="G23" i="3" s="1"/>
  <c r="F23" i="3" a="1"/>
  <c r="F23" i="3" s="1"/>
  <c r="E23" i="3" a="1"/>
  <c r="E23" i="3" s="1"/>
  <c r="D23" i="3" a="1"/>
  <c r="D23" i="3" s="1"/>
  <c r="C23" i="3" a="1"/>
  <c r="C23" i="3" s="1"/>
  <c r="I22" i="3" a="1"/>
  <c r="I22" i="3" s="1"/>
  <c r="H22" i="3" a="1"/>
  <c r="H22" i="3" s="1"/>
  <c r="G22" i="3" a="1"/>
  <c r="G22" i="3" s="1"/>
  <c r="F22" i="3" a="1"/>
  <c r="F22" i="3" s="1"/>
  <c r="E22" i="3" a="1"/>
  <c r="E22" i="3" s="1"/>
  <c r="D22" i="3" a="1"/>
  <c r="D22" i="3" s="1"/>
  <c r="C22" i="3" a="1"/>
  <c r="C22" i="3" s="1"/>
  <c r="I21" i="3" a="1"/>
  <c r="I21" i="3" s="1"/>
  <c r="H21" i="3" a="1"/>
  <c r="H21" i="3" s="1"/>
  <c r="G21" i="3" a="1"/>
  <c r="G21" i="3" s="1"/>
  <c r="F21" i="3" a="1"/>
  <c r="F21" i="3" s="1"/>
  <c r="E21" i="3" a="1"/>
  <c r="E21" i="3" s="1"/>
  <c r="D21" i="3" a="1"/>
  <c r="D21" i="3" s="1"/>
  <c r="C21" i="3" a="1"/>
  <c r="C21" i="3" s="1"/>
  <c r="I20" i="3" a="1"/>
  <c r="I20" i="3" s="1"/>
  <c r="H20" i="3" a="1"/>
  <c r="H20" i="3" s="1"/>
  <c r="G20" i="3" a="1"/>
  <c r="G20" i="3" s="1"/>
  <c r="F20" i="3" a="1"/>
  <c r="F20" i="3" s="1"/>
  <c r="E20" i="3" a="1"/>
  <c r="E20" i="3" s="1"/>
  <c r="D20" i="3" a="1"/>
  <c r="D20" i="3" s="1"/>
  <c r="C20" i="3" a="1"/>
  <c r="C20" i="3" s="1"/>
  <c r="C14" i="3" a="1"/>
  <c r="C14" i="3" s="1"/>
  <c r="C13" i="3" a="1"/>
  <c r="C13" i="3" s="1"/>
  <c r="C12" i="3" a="1"/>
  <c r="C12" i="3" s="1"/>
  <c r="C11" i="3" a="1"/>
  <c r="C11" i="3" s="1"/>
  <c r="C10" i="3" a="1"/>
  <c r="C10" i="3" s="1"/>
  <c r="C9" i="3" a="1"/>
  <c r="C9" i="3" s="1"/>
  <c r="C8" i="3" a="1"/>
  <c r="C8" i="3" s="1"/>
  <c r="C7" i="3" a="1"/>
  <c r="C7" i="3" s="1"/>
  <c r="C6" i="3" a="1"/>
  <c r="C6" i="3" s="1"/>
  <c r="C5" i="3" a="1"/>
  <c r="C5" i="3" s="1"/>
  <c r="C4" i="3" a="1"/>
  <c r="C4" i="3" s="1"/>
  <c r="C3" i="3" a="1"/>
  <c r="C3" i="3" s="1"/>
  <c r="AD2" i="1"/>
  <c r="AB3" i="1"/>
  <c r="AB4"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108" i="1"/>
  <c r="AB109" i="1"/>
  <c r="AB110" i="1"/>
  <c r="AB111" i="1"/>
  <c r="AB112" i="1"/>
  <c r="AB113" i="1"/>
  <c r="AB114" i="1"/>
  <c r="AB115" i="1"/>
  <c r="AB116" i="1"/>
  <c r="AB117" i="1"/>
  <c r="AB118" i="1"/>
  <c r="AB119" i="1"/>
  <c r="AB120" i="1"/>
  <c r="AB121" i="1"/>
  <c r="AB122" i="1"/>
  <c r="AB123" i="1"/>
  <c r="AB124" i="1"/>
  <c r="AB125" i="1"/>
  <c r="AB126" i="1"/>
  <c r="AB127" i="1"/>
  <c r="AB128" i="1"/>
  <c r="AB129" i="1"/>
  <c r="AB130" i="1"/>
  <c r="AB131" i="1"/>
  <c r="AB132" i="1"/>
  <c r="AB133" i="1"/>
  <c r="AB134" i="1"/>
  <c r="AB135" i="1"/>
  <c r="AB136" i="1"/>
  <c r="AB137" i="1"/>
  <c r="AB138" i="1"/>
  <c r="AB139" i="1"/>
  <c r="AB140" i="1"/>
  <c r="AB141" i="1"/>
  <c r="AB142" i="1"/>
  <c r="AB143" i="1"/>
  <c r="AB144" i="1"/>
  <c r="AB145" i="1"/>
  <c r="AB146" i="1"/>
  <c r="AB147" i="1"/>
  <c r="AB148" i="1"/>
  <c r="AB149" i="1"/>
  <c r="AB150" i="1"/>
  <c r="AB151" i="1"/>
  <c r="AB152" i="1"/>
  <c r="AB153" i="1"/>
  <c r="AB154" i="1"/>
  <c r="AB155" i="1"/>
  <c r="AB156" i="1"/>
  <c r="AB157" i="1"/>
  <c r="AB158" i="1"/>
  <c r="AB159" i="1"/>
  <c r="AB160" i="1"/>
  <c r="AB161" i="1"/>
  <c r="AB162" i="1"/>
  <c r="AB163" i="1"/>
  <c r="AB164" i="1"/>
  <c r="AB165" i="1"/>
  <c r="AB166" i="1"/>
  <c r="AB167" i="1"/>
  <c r="AB168" i="1"/>
  <c r="AB169" i="1"/>
  <c r="AB170" i="1"/>
  <c r="AB171" i="1"/>
  <c r="AB172" i="1"/>
  <c r="AB173" i="1"/>
  <c r="AB174" i="1"/>
  <c r="AB175" i="1"/>
  <c r="AB176" i="1"/>
  <c r="AB177" i="1"/>
  <c r="AB178" i="1"/>
  <c r="AB179" i="1"/>
  <c r="AB180" i="1"/>
  <c r="AB181" i="1"/>
  <c r="AB182" i="1"/>
  <c r="AB183" i="1"/>
  <c r="AB184" i="1"/>
  <c r="AB185" i="1"/>
  <c r="AB186" i="1"/>
  <c r="AB187" i="1"/>
  <c r="AB188" i="1"/>
  <c r="AB189" i="1"/>
  <c r="AB190" i="1"/>
  <c r="AB191" i="1"/>
  <c r="AB192" i="1"/>
  <c r="AB193" i="1"/>
  <c r="AB194" i="1"/>
  <c r="AB195" i="1"/>
  <c r="AB196" i="1"/>
  <c r="AB197" i="1"/>
  <c r="AB198" i="1"/>
  <c r="AB199" i="1"/>
  <c r="AB200" i="1"/>
  <c r="AB201" i="1"/>
  <c r="AB202" i="1"/>
  <c r="AB203" i="1"/>
  <c r="AB204" i="1"/>
  <c r="AB205" i="1"/>
  <c r="AB206" i="1"/>
  <c r="AB207" i="1"/>
  <c r="AB208" i="1"/>
  <c r="AB209" i="1"/>
  <c r="AB210" i="1"/>
  <c r="AB211" i="1"/>
  <c r="AB212" i="1"/>
  <c r="AB213" i="1"/>
  <c r="AB214" i="1"/>
  <c r="AB215" i="1"/>
  <c r="AB216" i="1"/>
  <c r="AB217" i="1"/>
  <c r="AB218" i="1"/>
  <c r="AB219" i="1"/>
  <c r="AB220" i="1"/>
  <c r="AB221" i="1"/>
  <c r="AB222" i="1"/>
  <c r="AB223" i="1"/>
  <c r="AB224" i="1"/>
  <c r="AB225" i="1"/>
  <c r="AB226" i="1"/>
  <c r="AB227" i="1"/>
  <c r="AB228" i="1"/>
  <c r="AB229" i="1"/>
  <c r="AB230" i="1"/>
  <c r="AB231" i="1"/>
  <c r="AB232" i="1"/>
  <c r="AB233" i="1"/>
  <c r="AB234" i="1"/>
  <c r="AB235" i="1"/>
  <c r="AB236" i="1"/>
  <c r="AB237" i="1"/>
  <c r="AB238" i="1"/>
  <c r="AB239" i="1"/>
  <c r="AB240" i="1"/>
  <c r="AB241" i="1"/>
  <c r="AB242" i="1"/>
  <c r="AB243" i="1"/>
  <c r="AB244" i="1"/>
  <c r="AB245" i="1"/>
  <c r="AB246" i="1"/>
  <c r="AB247" i="1"/>
  <c r="AB248" i="1"/>
  <c r="AB249" i="1"/>
  <c r="AB250" i="1"/>
  <c r="AB251" i="1"/>
  <c r="AB252" i="1"/>
  <c r="AB253" i="1"/>
  <c r="AB254" i="1"/>
  <c r="AB255" i="1"/>
  <c r="AB256" i="1"/>
  <c r="AB257" i="1"/>
  <c r="AB258" i="1"/>
  <c r="AB259" i="1"/>
  <c r="AB260" i="1"/>
  <c r="AB261" i="1"/>
  <c r="AB262" i="1"/>
  <c r="AB263" i="1"/>
  <c r="AB264" i="1"/>
  <c r="AB265" i="1"/>
  <c r="AB266" i="1"/>
  <c r="AB267" i="1"/>
  <c r="AB268" i="1"/>
  <c r="AB269" i="1"/>
  <c r="AB270" i="1"/>
  <c r="AB271" i="1"/>
  <c r="AB272" i="1"/>
  <c r="AB273" i="1"/>
  <c r="AB274" i="1"/>
  <c r="AB275" i="1"/>
  <c r="AB276" i="1"/>
  <c r="AB277" i="1"/>
  <c r="AB278" i="1"/>
  <c r="AB279" i="1"/>
  <c r="AB280" i="1"/>
  <c r="AB281" i="1"/>
  <c r="AB282" i="1"/>
  <c r="AB283" i="1"/>
  <c r="AB284" i="1"/>
  <c r="AB285" i="1"/>
  <c r="AB286" i="1"/>
  <c r="AB287" i="1"/>
  <c r="AB288" i="1"/>
  <c r="AB289" i="1"/>
  <c r="AB290" i="1"/>
  <c r="AB291" i="1"/>
  <c r="AB292" i="1"/>
  <c r="AB293" i="1"/>
  <c r="AB294" i="1"/>
  <c r="AB295" i="1"/>
  <c r="AB296" i="1"/>
  <c r="AB297" i="1"/>
  <c r="AB298" i="1"/>
  <c r="AB299" i="1"/>
  <c r="AB300" i="1"/>
  <c r="AB301" i="1"/>
  <c r="AB302" i="1"/>
  <c r="AB303" i="1"/>
  <c r="AB304" i="1"/>
  <c r="AB305" i="1"/>
  <c r="AB306" i="1"/>
  <c r="AB307" i="1"/>
  <c r="AB308" i="1"/>
  <c r="AB309" i="1"/>
  <c r="AB310" i="1"/>
  <c r="AB311" i="1"/>
  <c r="AB312" i="1"/>
  <c r="AB313" i="1"/>
  <c r="AB314" i="1"/>
  <c r="AB315" i="1"/>
  <c r="AB316" i="1"/>
  <c r="AB317" i="1"/>
  <c r="AB318" i="1"/>
  <c r="AB319" i="1"/>
  <c r="AB320" i="1"/>
  <c r="AB321" i="1"/>
  <c r="AB322" i="1"/>
  <c r="AB323" i="1"/>
  <c r="AB324" i="1"/>
  <c r="AB325" i="1"/>
  <c r="AB326" i="1"/>
  <c r="AB327" i="1"/>
  <c r="AB328" i="1"/>
  <c r="AB329" i="1"/>
  <c r="AB330" i="1"/>
  <c r="AB331" i="1"/>
  <c r="AB332" i="1"/>
  <c r="AB333" i="1"/>
  <c r="AB334" i="1"/>
  <c r="AB335" i="1"/>
  <c r="AB336" i="1"/>
  <c r="AB337" i="1"/>
  <c r="AB338" i="1"/>
  <c r="AB339" i="1"/>
  <c r="AB340" i="1"/>
  <c r="AB341" i="1"/>
  <c r="AB342" i="1"/>
  <c r="AB343" i="1"/>
  <c r="AB344" i="1"/>
  <c r="AB345" i="1"/>
  <c r="AB346" i="1"/>
  <c r="AB347" i="1"/>
  <c r="AB348" i="1"/>
  <c r="AB349" i="1"/>
  <c r="AB350" i="1"/>
  <c r="AB351" i="1"/>
  <c r="AB352" i="1"/>
  <c r="AB353" i="1"/>
  <c r="AB354" i="1"/>
  <c r="AB355" i="1"/>
  <c r="AB356" i="1"/>
  <c r="AB357" i="1"/>
  <c r="AB358" i="1"/>
  <c r="AB359" i="1"/>
  <c r="AB360" i="1"/>
  <c r="AB361" i="1"/>
  <c r="AB362" i="1"/>
  <c r="AB363" i="1"/>
  <c r="AB364" i="1"/>
  <c r="AB365" i="1"/>
  <c r="AB366" i="1"/>
  <c r="AB367" i="1"/>
  <c r="AB368" i="1"/>
  <c r="AB369" i="1"/>
  <c r="AB370" i="1"/>
  <c r="AB371" i="1"/>
  <c r="AB372" i="1"/>
  <c r="AB373" i="1"/>
  <c r="AB374" i="1"/>
  <c r="AB375" i="1"/>
  <c r="AB376" i="1"/>
  <c r="AB377" i="1"/>
  <c r="AB378" i="1"/>
  <c r="AB379" i="1"/>
  <c r="AB380" i="1"/>
  <c r="AB381" i="1"/>
  <c r="AB382" i="1"/>
  <c r="AB383" i="1"/>
  <c r="AB384" i="1"/>
  <c r="AB385" i="1"/>
  <c r="AB386" i="1"/>
  <c r="AB387" i="1"/>
  <c r="AB388" i="1"/>
  <c r="AB389" i="1"/>
  <c r="AB390" i="1"/>
  <c r="AB391" i="1"/>
  <c r="AB392" i="1"/>
  <c r="AB393" i="1"/>
  <c r="AB394" i="1"/>
  <c r="AB395" i="1"/>
  <c r="AB396" i="1"/>
  <c r="AB397" i="1"/>
  <c r="AB398" i="1"/>
  <c r="AB399" i="1"/>
  <c r="AB400" i="1"/>
  <c r="AB401" i="1"/>
  <c r="AB402" i="1"/>
  <c r="AB403" i="1"/>
  <c r="AB404" i="1"/>
  <c r="AB405" i="1"/>
  <c r="AB406" i="1"/>
  <c r="AB407" i="1"/>
  <c r="AB408" i="1"/>
  <c r="AB409" i="1"/>
  <c r="AB410" i="1"/>
  <c r="AB411" i="1"/>
  <c r="AB412" i="1"/>
  <c r="AB413" i="1"/>
  <c r="AB414" i="1"/>
  <c r="AB415" i="1"/>
  <c r="AB416" i="1"/>
  <c r="AB417" i="1"/>
  <c r="AB418" i="1"/>
  <c r="AB419" i="1"/>
  <c r="AB420" i="1"/>
  <c r="AB421" i="1"/>
  <c r="AB422" i="1"/>
  <c r="AB423" i="1"/>
  <c r="AB424" i="1"/>
  <c r="AB425" i="1"/>
  <c r="AB426" i="1"/>
  <c r="AB427" i="1"/>
  <c r="AB428" i="1"/>
  <c r="AB429" i="1"/>
  <c r="AB430" i="1"/>
  <c r="AB431" i="1"/>
  <c r="AB432" i="1"/>
  <c r="AB433" i="1"/>
  <c r="AB434" i="1"/>
  <c r="AB435" i="1"/>
  <c r="AB436" i="1"/>
  <c r="AB437" i="1"/>
  <c r="AB438" i="1"/>
  <c r="AB439" i="1"/>
  <c r="AB440" i="1"/>
  <c r="AB441" i="1"/>
  <c r="AB442" i="1"/>
  <c r="AB443" i="1"/>
  <c r="AB444" i="1"/>
  <c r="AB445" i="1"/>
  <c r="AB446" i="1"/>
  <c r="AB447" i="1"/>
  <c r="AB448" i="1"/>
  <c r="AB449" i="1"/>
  <c r="AB450" i="1"/>
  <c r="AB451" i="1"/>
  <c r="AB452" i="1"/>
  <c r="AB453" i="1"/>
  <c r="AB454" i="1"/>
  <c r="AB455" i="1"/>
  <c r="AB456" i="1"/>
  <c r="AB457" i="1"/>
  <c r="AB458" i="1"/>
  <c r="AB459" i="1"/>
  <c r="AB460" i="1"/>
  <c r="AB461" i="1"/>
  <c r="AB462" i="1"/>
  <c r="AB463" i="1"/>
  <c r="AB464" i="1"/>
  <c r="AB465" i="1"/>
  <c r="AB466" i="1"/>
  <c r="AB467" i="1"/>
  <c r="AB468" i="1"/>
  <c r="AB469" i="1"/>
  <c r="AB470" i="1"/>
  <c r="AB471" i="1"/>
  <c r="AB472" i="1"/>
  <c r="AB473" i="1"/>
  <c r="AB474" i="1"/>
  <c r="AB475" i="1"/>
  <c r="AB476" i="1"/>
  <c r="AB477" i="1"/>
  <c r="AB478" i="1"/>
  <c r="AB479" i="1"/>
  <c r="AB480" i="1"/>
  <c r="AB481" i="1"/>
  <c r="AB482" i="1"/>
  <c r="AB483" i="1"/>
  <c r="AB484" i="1"/>
  <c r="AB485" i="1"/>
  <c r="AB486" i="1"/>
  <c r="AB487" i="1"/>
  <c r="AB488" i="1"/>
  <c r="AB489" i="1"/>
  <c r="AB490" i="1"/>
  <c r="AB491" i="1"/>
  <c r="AB492" i="1"/>
  <c r="AB493" i="1"/>
  <c r="AB494" i="1"/>
  <c r="AB495" i="1"/>
  <c r="AB496" i="1"/>
  <c r="AB497" i="1"/>
  <c r="AB498" i="1"/>
  <c r="AB499" i="1"/>
  <c r="AB500" i="1"/>
  <c r="AB501" i="1"/>
  <c r="AB502" i="1"/>
  <c r="AB503" i="1"/>
  <c r="AB504" i="1"/>
  <c r="AB505" i="1"/>
  <c r="AB506" i="1"/>
  <c r="AB507" i="1"/>
  <c r="AB508" i="1"/>
  <c r="AB509" i="1"/>
  <c r="AB510" i="1"/>
  <c r="AB511" i="1"/>
  <c r="AB512" i="1"/>
  <c r="AB513" i="1"/>
  <c r="AB514" i="1"/>
  <c r="AB515" i="1"/>
  <c r="AB516" i="1"/>
  <c r="AB517" i="1"/>
  <c r="AB518" i="1"/>
  <c r="AB519" i="1"/>
  <c r="AB520" i="1"/>
  <c r="AB521" i="1"/>
  <c r="AB522" i="1"/>
  <c r="AB523" i="1"/>
  <c r="AB524" i="1"/>
  <c r="AB525" i="1"/>
  <c r="AB526" i="1"/>
  <c r="AB527" i="1"/>
  <c r="AB528" i="1"/>
  <c r="AB529" i="1"/>
  <c r="AB530" i="1"/>
  <c r="AB531" i="1"/>
  <c r="AB532" i="1"/>
  <c r="AB533" i="1"/>
  <c r="AB534" i="1"/>
  <c r="AB535" i="1"/>
  <c r="AB536" i="1"/>
  <c r="AB537" i="1"/>
  <c r="AB538" i="1"/>
  <c r="AB539" i="1"/>
  <c r="AB540" i="1"/>
  <c r="AB541" i="1"/>
  <c r="AB542" i="1"/>
  <c r="AB543" i="1"/>
  <c r="AB544" i="1"/>
  <c r="AB545" i="1"/>
  <c r="AB546" i="1"/>
  <c r="AB547" i="1"/>
  <c r="AB548" i="1"/>
  <c r="AB549" i="1"/>
  <c r="AB550" i="1"/>
  <c r="AB551" i="1"/>
  <c r="AB552" i="1"/>
  <c r="AB553" i="1"/>
  <c r="AB554" i="1"/>
  <c r="AB555" i="1"/>
  <c r="AB556" i="1"/>
  <c r="AB557" i="1"/>
  <c r="AB558" i="1"/>
  <c r="AB559" i="1"/>
  <c r="AB560" i="1"/>
  <c r="AB561" i="1"/>
  <c r="AB562" i="1"/>
  <c r="AB563" i="1"/>
  <c r="AB564" i="1"/>
  <c r="AB565" i="1"/>
  <c r="AB566" i="1"/>
  <c r="AB567" i="1"/>
  <c r="AB568" i="1"/>
  <c r="AB569" i="1"/>
  <c r="AB570" i="1"/>
  <c r="AB571" i="1"/>
  <c r="AB572" i="1"/>
  <c r="AB573" i="1"/>
  <c r="AB574" i="1"/>
  <c r="AB575" i="1"/>
  <c r="AB576" i="1"/>
  <c r="AB577" i="1"/>
  <c r="AB578" i="1"/>
  <c r="AB579" i="1"/>
  <c r="AB580" i="1"/>
  <c r="AB581" i="1"/>
  <c r="AB582" i="1"/>
  <c r="AB583" i="1"/>
  <c r="AB584" i="1"/>
  <c r="AB585" i="1"/>
  <c r="AB586" i="1"/>
  <c r="AB587" i="1"/>
  <c r="AB588" i="1"/>
  <c r="AB589" i="1"/>
  <c r="AB590" i="1"/>
  <c r="AB591" i="1"/>
  <c r="AB592" i="1"/>
  <c r="AB593" i="1"/>
  <c r="AB594" i="1"/>
  <c r="AB595" i="1"/>
  <c r="AB596" i="1"/>
  <c r="AB597" i="1"/>
  <c r="AB598" i="1"/>
  <c r="AB599" i="1"/>
  <c r="AB600" i="1"/>
  <c r="AB601" i="1"/>
  <c r="AB602" i="1"/>
  <c r="AB603" i="1"/>
  <c r="AB604" i="1"/>
  <c r="AB605" i="1"/>
  <c r="AB606" i="1"/>
  <c r="AB607" i="1"/>
  <c r="AB608" i="1"/>
  <c r="AB609" i="1"/>
  <c r="AB610" i="1"/>
  <c r="AB611" i="1"/>
  <c r="AB612" i="1"/>
  <c r="AB613" i="1"/>
  <c r="AB614" i="1"/>
  <c r="AB615" i="1"/>
  <c r="AB616" i="1"/>
  <c r="AB617" i="1"/>
  <c r="AB618" i="1"/>
  <c r="AB619" i="1"/>
  <c r="AB620" i="1"/>
  <c r="AB621" i="1"/>
  <c r="AB622" i="1"/>
  <c r="AB623" i="1"/>
  <c r="AB624" i="1"/>
  <c r="AB625" i="1"/>
  <c r="AB626" i="1"/>
  <c r="AB627" i="1"/>
  <c r="AB628" i="1"/>
  <c r="AB629" i="1"/>
  <c r="AB630" i="1"/>
  <c r="AB631" i="1"/>
  <c r="AB632" i="1"/>
  <c r="AB633" i="1"/>
  <c r="AB634" i="1"/>
  <c r="AB635" i="1"/>
  <c r="AB636" i="1"/>
  <c r="AB637" i="1"/>
  <c r="AB638" i="1"/>
  <c r="AB639" i="1"/>
  <c r="AB640" i="1"/>
  <c r="AB641" i="1"/>
  <c r="AB642" i="1"/>
  <c r="AB643" i="1"/>
  <c r="AB644" i="1"/>
  <c r="AB645" i="1"/>
  <c r="AB646" i="1"/>
  <c r="AB647" i="1"/>
  <c r="AB648" i="1"/>
  <c r="AB649" i="1"/>
  <c r="AB650" i="1"/>
  <c r="AB651" i="1"/>
  <c r="AB652" i="1"/>
  <c r="AB653" i="1"/>
  <c r="AB654" i="1"/>
  <c r="AB655" i="1"/>
  <c r="AB656" i="1"/>
  <c r="AB657" i="1"/>
  <c r="AB658" i="1"/>
  <c r="AB659" i="1"/>
  <c r="AB660" i="1"/>
  <c r="AB661" i="1"/>
  <c r="AB662" i="1"/>
  <c r="AB663" i="1"/>
  <c r="AB664" i="1"/>
  <c r="AB665" i="1"/>
  <c r="AB666" i="1"/>
  <c r="AB667" i="1"/>
  <c r="AB668" i="1"/>
  <c r="AB669" i="1"/>
  <c r="AB670" i="1"/>
  <c r="AB671" i="1"/>
  <c r="AB672" i="1"/>
  <c r="AB673" i="1"/>
  <c r="AB674" i="1"/>
  <c r="AB675" i="1"/>
  <c r="AB676" i="1"/>
  <c r="AB677" i="1"/>
  <c r="AB678" i="1"/>
  <c r="AB679" i="1"/>
  <c r="AB680" i="1"/>
  <c r="AB681" i="1"/>
  <c r="AB682" i="1"/>
  <c r="AB683" i="1"/>
  <c r="AB684" i="1"/>
  <c r="AB685" i="1"/>
  <c r="AB686" i="1"/>
  <c r="AB687" i="1"/>
  <c r="AB688" i="1"/>
  <c r="AB689" i="1"/>
  <c r="AB690" i="1"/>
  <c r="AB691" i="1"/>
  <c r="AB692" i="1"/>
  <c r="AB693" i="1"/>
  <c r="AB694" i="1"/>
  <c r="AB695" i="1"/>
  <c r="AB696" i="1"/>
  <c r="AB697" i="1"/>
  <c r="AB698" i="1"/>
  <c r="AB699" i="1"/>
  <c r="AB700" i="1"/>
  <c r="AB701" i="1"/>
  <c r="AB702" i="1"/>
  <c r="AB703" i="1"/>
  <c r="AB704" i="1"/>
  <c r="AB705" i="1"/>
  <c r="AB706" i="1"/>
  <c r="AB707" i="1"/>
  <c r="AB708" i="1"/>
  <c r="AB709" i="1"/>
  <c r="AB710" i="1"/>
  <c r="AB711" i="1"/>
  <c r="AB712" i="1"/>
  <c r="AB713" i="1"/>
  <c r="AB714" i="1"/>
  <c r="AB715" i="1"/>
  <c r="AB716" i="1"/>
  <c r="AB717" i="1"/>
  <c r="AB718" i="1"/>
  <c r="AB719" i="1"/>
  <c r="AB720" i="1"/>
  <c r="AB721" i="1"/>
  <c r="AB722" i="1"/>
  <c r="AB723" i="1"/>
  <c r="AB724" i="1"/>
  <c r="AB725" i="1"/>
  <c r="AB726" i="1"/>
  <c r="AB727" i="1"/>
  <c r="AB728" i="1"/>
  <c r="AB729" i="1"/>
  <c r="AB730" i="1"/>
  <c r="AB731" i="1"/>
  <c r="AB732" i="1"/>
  <c r="AB733" i="1"/>
  <c r="AB734" i="1"/>
  <c r="AB735" i="1"/>
  <c r="AB736" i="1"/>
  <c r="AB737" i="1"/>
  <c r="AB738" i="1"/>
  <c r="AB739" i="1"/>
  <c r="AB740" i="1"/>
  <c r="AB741" i="1"/>
  <c r="AB742" i="1"/>
  <c r="AB743" i="1"/>
  <c r="AB744" i="1"/>
  <c r="AB745" i="1"/>
  <c r="AB746" i="1"/>
  <c r="AB747" i="1"/>
  <c r="AB748" i="1"/>
  <c r="AB749" i="1"/>
  <c r="AB750" i="1"/>
  <c r="AB751" i="1"/>
  <c r="AB752" i="1"/>
  <c r="AB753" i="1"/>
  <c r="AB754" i="1"/>
  <c r="AB755" i="1"/>
  <c r="AB756" i="1"/>
  <c r="AB757" i="1"/>
  <c r="AB758" i="1"/>
  <c r="AB759" i="1"/>
  <c r="AB760" i="1"/>
  <c r="AB761" i="1"/>
  <c r="AB762" i="1"/>
  <c r="AB763" i="1"/>
  <c r="AB764" i="1"/>
  <c r="AB765" i="1"/>
  <c r="AB766" i="1"/>
  <c r="AB767" i="1"/>
  <c r="AB768" i="1"/>
  <c r="AB769" i="1"/>
  <c r="AB770" i="1"/>
  <c r="AB771" i="1"/>
  <c r="AB772" i="1"/>
  <c r="AB773" i="1"/>
  <c r="AB774" i="1"/>
  <c r="AB775" i="1"/>
  <c r="AB776" i="1"/>
  <c r="AB777" i="1"/>
  <c r="AB778" i="1"/>
  <c r="AB779" i="1"/>
  <c r="AB780" i="1"/>
  <c r="AB781" i="1"/>
  <c r="AB782" i="1"/>
  <c r="AB783" i="1"/>
  <c r="AB784" i="1"/>
  <c r="AB785" i="1"/>
  <c r="AB786" i="1"/>
  <c r="AB787" i="1"/>
  <c r="AB788" i="1"/>
  <c r="AB789" i="1"/>
  <c r="AB790" i="1"/>
  <c r="AB791" i="1"/>
  <c r="AB792" i="1"/>
  <c r="AB793" i="1"/>
  <c r="AB794" i="1"/>
  <c r="AB795" i="1"/>
  <c r="AB796" i="1"/>
  <c r="AB797" i="1"/>
  <c r="AB798" i="1"/>
  <c r="AB799" i="1"/>
  <c r="AB800" i="1"/>
  <c r="AB801" i="1"/>
  <c r="AB802" i="1"/>
  <c r="AB803" i="1"/>
  <c r="AB804" i="1"/>
  <c r="AB805" i="1"/>
  <c r="AB806" i="1"/>
  <c r="AB807" i="1"/>
  <c r="AB808" i="1"/>
  <c r="AB809" i="1"/>
  <c r="AB810" i="1"/>
  <c r="AB811" i="1"/>
  <c r="AB812" i="1"/>
  <c r="AB813" i="1"/>
  <c r="AB814" i="1"/>
  <c r="AB815" i="1"/>
  <c r="AB816" i="1"/>
  <c r="AB817" i="1"/>
  <c r="AB818" i="1"/>
  <c r="AB819" i="1"/>
  <c r="AB820" i="1"/>
  <c r="AB821" i="1"/>
  <c r="AB822" i="1"/>
  <c r="AB823" i="1"/>
  <c r="AB824" i="1"/>
  <c r="AB825" i="1"/>
  <c r="AB826" i="1"/>
  <c r="AB827" i="1"/>
  <c r="AB828" i="1"/>
  <c r="AB829" i="1"/>
  <c r="AB830" i="1"/>
  <c r="AB831" i="1"/>
  <c r="AB832" i="1"/>
  <c r="AB833" i="1"/>
  <c r="AB834" i="1"/>
  <c r="AB835" i="1"/>
  <c r="AB836" i="1"/>
  <c r="AB837" i="1"/>
  <c r="AB838" i="1"/>
  <c r="AB839" i="1"/>
  <c r="AB840" i="1"/>
  <c r="AB841" i="1"/>
  <c r="AB842" i="1"/>
  <c r="AB843" i="1"/>
  <c r="AB844" i="1"/>
  <c r="AB845" i="1"/>
  <c r="AB846" i="1"/>
  <c r="AB847" i="1"/>
  <c r="AB848" i="1"/>
  <c r="AB849" i="1"/>
  <c r="AB850" i="1"/>
  <c r="AB851" i="1"/>
  <c r="AB852" i="1"/>
  <c r="AB853" i="1"/>
  <c r="AB854" i="1"/>
  <c r="AB855" i="1"/>
  <c r="AB856" i="1"/>
  <c r="AB857" i="1"/>
  <c r="AB858" i="1"/>
  <c r="AB859" i="1"/>
  <c r="AB860" i="1"/>
  <c r="AB861" i="1"/>
  <c r="AB862" i="1"/>
  <c r="AB863" i="1"/>
  <c r="AB864" i="1"/>
  <c r="AB865" i="1"/>
  <c r="AB866" i="1"/>
  <c r="AB867" i="1"/>
  <c r="AB868" i="1"/>
  <c r="AB869" i="1"/>
  <c r="AB870" i="1"/>
  <c r="AB871" i="1"/>
  <c r="AB872" i="1"/>
  <c r="AB873" i="1"/>
  <c r="AB874" i="1"/>
  <c r="AB875" i="1"/>
  <c r="AB876" i="1"/>
  <c r="AB877" i="1"/>
  <c r="AB878" i="1"/>
  <c r="AB879" i="1"/>
  <c r="AB880" i="1"/>
  <c r="AB881" i="1"/>
  <c r="AB882" i="1"/>
  <c r="AB883" i="1"/>
  <c r="AB884" i="1"/>
  <c r="AB885" i="1"/>
  <c r="AB886" i="1"/>
  <c r="AB887" i="1"/>
  <c r="AB888" i="1"/>
  <c r="AB889" i="1"/>
  <c r="AB890" i="1"/>
  <c r="AB891" i="1"/>
  <c r="AB892" i="1"/>
  <c r="AB893" i="1"/>
  <c r="AB894" i="1"/>
  <c r="AB895" i="1"/>
  <c r="AB896" i="1"/>
  <c r="AB897" i="1"/>
  <c r="AB898" i="1"/>
  <c r="AB899" i="1"/>
  <c r="AB900" i="1"/>
  <c r="AB901" i="1"/>
  <c r="AB902" i="1"/>
  <c r="AB903" i="1"/>
  <c r="AB904" i="1"/>
  <c r="AB905" i="1"/>
  <c r="AB906" i="1"/>
  <c r="AB907" i="1"/>
  <c r="AB908" i="1"/>
  <c r="AB909" i="1"/>
  <c r="AB910" i="1"/>
  <c r="AB911" i="1"/>
  <c r="AB912" i="1"/>
  <c r="AB913" i="1"/>
  <c r="AB914" i="1"/>
  <c r="AB915" i="1"/>
  <c r="AB916" i="1"/>
  <c r="AB917" i="1"/>
  <c r="AB918" i="1"/>
  <c r="AB919" i="1"/>
  <c r="AB920" i="1"/>
  <c r="AB921" i="1"/>
  <c r="AB922" i="1"/>
  <c r="AB923" i="1"/>
  <c r="AB924" i="1"/>
  <c r="AB925" i="1"/>
  <c r="AB926" i="1"/>
  <c r="AB927" i="1"/>
  <c r="AB928" i="1"/>
  <c r="AB929" i="1"/>
  <c r="AB930" i="1"/>
  <c r="AB931" i="1"/>
  <c r="AB932" i="1"/>
  <c r="AB933" i="1"/>
  <c r="AB934" i="1"/>
  <c r="AB935" i="1"/>
  <c r="AB936" i="1"/>
  <c r="AB937" i="1"/>
  <c r="AB938" i="1"/>
  <c r="AB939" i="1"/>
  <c r="AB940" i="1"/>
  <c r="AB941" i="1"/>
  <c r="AB942" i="1"/>
  <c r="AB943" i="1"/>
  <c r="AB944" i="1"/>
  <c r="AB945" i="1"/>
  <c r="AB946" i="1"/>
  <c r="AB947" i="1"/>
  <c r="AB948" i="1"/>
  <c r="AB949" i="1"/>
  <c r="AB950" i="1"/>
  <c r="AB951" i="1"/>
  <c r="AB952" i="1"/>
  <c r="AB953" i="1"/>
  <c r="AB954" i="1"/>
  <c r="AB955" i="1"/>
  <c r="AB956" i="1"/>
  <c r="AB957" i="1"/>
  <c r="AB958" i="1"/>
  <c r="AB959" i="1"/>
  <c r="AB960" i="1"/>
  <c r="AB961" i="1"/>
  <c r="AB962" i="1"/>
  <c r="AB963" i="1"/>
  <c r="AB964" i="1"/>
  <c r="AB965" i="1"/>
  <c r="AB966" i="1"/>
  <c r="AB967" i="1"/>
  <c r="AB968" i="1"/>
  <c r="AB969" i="1"/>
  <c r="AB970" i="1"/>
  <c r="AB971" i="1"/>
  <c r="AB972" i="1"/>
  <c r="AB973" i="1"/>
  <c r="AB974" i="1"/>
  <c r="AB975" i="1"/>
  <c r="AB976" i="1"/>
  <c r="AB977" i="1"/>
  <c r="AB978" i="1"/>
  <c r="AB979" i="1"/>
  <c r="AB980" i="1"/>
  <c r="AB981" i="1"/>
  <c r="AB982" i="1"/>
  <c r="AB983" i="1"/>
  <c r="AB984" i="1"/>
  <c r="AB985" i="1"/>
  <c r="AB986" i="1"/>
  <c r="AB987" i="1"/>
  <c r="AB988" i="1"/>
  <c r="AB989" i="1"/>
  <c r="AB990" i="1"/>
  <c r="AB991" i="1"/>
  <c r="AB992" i="1"/>
  <c r="AB993" i="1"/>
  <c r="AB994" i="1"/>
  <c r="AB995" i="1"/>
  <c r="AB996" i="1"/>
  <c r="AB997" i="1"/>
  <c r="AB998" i="1"/>
  <c r="AB999" i="1"/>
  <c r="AB1000" i="1"/>
  <c r="AB1001" i="1"/>
  <c r="AB1002" i="1"/>
  <c r="AB1003" i="1"/>
  <c r="AB1004" i="1"/>
  <c r="AB1005" i="1"/>
  <c r="AB1006" i="1"/>
  <c r="AB1007" i="1"/>
  <c r="AB1008" i="1"/>
  <c r="AB1009" i="1"/>
  <c r="AB1010" i="1"/>
  <c r="AB1011" i="1"/>
  <c r="AB1012" i="1"/>
  <c r="AB1013" i="1"/>
  <c r="AB1014" i="1"/>
  <c r="AB1015" i="1"/>
  <c r="AB1016" i="1"/>
  <c r="AB1017" i="1"/>
  <c r="AB1018" i="1"/>
  <c r="AB1019" i="1"/>
  <c r="AB1020" i="1"/>
  <c r="AB1021" i="1"/>
  <c r="AB1022" i="1"/>
  <c r="AB1023" i="1"/>
  <c r="AB1024" i="1"/>
  <c r="AB1025" i="1"/>
  <c r="AB1026" i="1"/>
  <c r="AB1027" i="1"/>
  <c r="AB1028" i="1"/>
  <c r="AB1029" i="1"/>
  <c r="AB1030" i="1"/>
  <c r="AB1031" i="1"/>
  <c r="AB1032" i="1"/>
  <c r="AB1033" i="1"/>
  <c r="AB1034" i="1"/>
  <c r="AB1035" i="1"/>
  <c r="AB1036" i="1"/>
  <c r="AB1037" i="1"/>
  <c r="AB1038" i="1"/>
  <c r="AB1039" i="1"/>
  <c r="AB1040" i="1"/>
  <c r="AB1041" i="1"/>
  <c r="AB1042" i="1"/>
  <c r="AB1043" i="1"/>
  <c r="AB1044" i="1"/>
  <c r="AB1045" i="1"/>
  <c r="AB1046" i="1"/>
  <c r="AB1047" i="1"/>
  <c r="AB1048" i="1"/>
  <c r="AB1049" i="1"/>
  <c r="AB1050" i="1"/>
  <c r="AB1051" i="1"/>
  <c r="AB1052" i="1"/>
  <c r="AB1053" i="1"/>
  <c r="AB1054" i="1"/>
  <c r="AB1055" i="1"/>
  <c r="AB1056" i="1"/>
  <c r="AB1057" i="1"/>
  <c r="AB1058" i="1"/>
  <c r="AB1059" i="1"/>
  <c r="AB1060" i="1"/>
  <c r="AB1061" i="1"/>
  <c r="AB1062" i="1"/>
  <c r="AB1063" i="1"/>
  <c r="AB1064" i="1"/>
  <c r="AB1065" i="1"/>
  <c r="AB1066" i="1"/>
  <c r="AB1067" i="1"/>
  <c r="AB1068" i="1"/>
  <c r="AB1069" i="1"/>
  <c r="AB1070" i="1"/>
  <c r="AB1071" i="1"/>
  <c r="AB1072" i="1"/>
  <c r="AB1073" i="1"/>
  <c r="AB1074" i="1"/>
  <c r="AB1075" i="1"/>
  <c r="AB1076" i="1"/>
  <c r="AB1077" i="1"/>
  <c r="AB1078" i="1"/>
  <c r="AB1079" i="1"/>
  <c r="AB1080" i="1"/>
  <c r="AB1081" i="1"/>
  <c r="AB1082" i="1"/>
  <c r="AB1083" i="1"/>
  <c r="AB1084" i="1"/>
  <c r="AB1085" i="1"/>
  <c r="AB1086" i="1"/>
  <c r="AB1087" i="1"/>
  <c r="AB1088" i="1"/>
  <c r="AB1089" i="1"/>
  <c r="AB1090" i="1"/>
  <c r="AB1091" i="1"/>
  <c r="AB1092" i="1"/>
  <c r="AB1093" i="1"/>
  <c r="AB1094" i="1"/>
  <c r="AB1095" i="1"/>
  <c r="AB1096" i="1"/>
  <c r="AB1097" i="1"/>
  <c r="AB1098" i="1"/>
  <c r="AB1099" i="1"/>
  <c r="AB1100" i="1"/>
  <c r="AB1101" i="1"/>
  <c r="AB1102" i="1"/>
  <c r="AB1103" i="1"/>
  <c r="AB1104" i="1"/>
  <c r="AB1105" i="1"/>
  <c r="AB1106" i="1"/>
  <c r="AB1107" i="1"/>
  <c r="AB1108" i="1"/>
  <c r="AB1109" i="1"/>
  <c r="AB1110" i="1"/>
  <c r="AB1111" i="1"/>
  <c r="AB1112" i="1"/>
  <c r="AB1113" i="1"/>
  <c r="AB1114" i="1"/>
  <c r="AB1115" i="1"/>
  <c r="AB1116" i="1"/>
  <c r="AB1117" i="1"/>
  <c r="AB1118" i="1"/>
  <c r="AB1119" i="1"/>
  <c r="AB1120" i="1"/>
  <c r="AB1121" i="1"/>
  <c r="AB1122" i="1"/>
  <c r="AB1123" i="1"/>
  <c r="AB1124" i="1"/>
  <c r="AB1125" i="1"/>
  <c r="AB1126" i="1"/>
  <c r="AB1127" i="1"/>
  <c r="AB1128" i="1"/>
  <c r="AB1129" i="1"/>
  <c r="AB1130" i="1"/>
  <c r="AB1131" i="1"/>
  <c r="AB1132" i="1"/>
  <c r="AB1133" i="1"/>
  <c r="AB1134" i="1"/>
  <c r="AB1135" i="1"/>
  <c r="AB1136" i="1"/>
  <c r="AB1137" i="1"/>
  <c r="AB1138" i="1"/>
  <c r="AB1139" i="1"/>
  <c r="AB1140" i="1"/>
  <c r="AB1141" i="1"/>
  <c r="AB1142" i="1"/>
  <c r="AB1143" i="1"/>
  <c r="AB1144" i="1"/>
  <c r="AB1145" i="1"/>
  <c r="AB1146" i="1"/>
  <c r="AB1147" i="1"/>
  <c r="AB1148" i="1"/>
  <c r="AB1149" i="1"/>
  <c r="AB1150" i="1"/>
  <c r="AB1151" i="1"/>
  <c r="AB1152" i="1"/>
  <c r="AB1153" i="1"/>
  <c r="AB1154" i="1"/>
  <c r="AB1155" i="1"/>
  <c r="AB1156" i="1"/>
  <c r="AB1157" i="1"/>
  <c r="AB1158" i="1"/>
  <c r="AB1159" i="1"/>
  <c r="AB1160" i="1"/>
  <c r="AB1161" i="1"/>
  <c r="AB1162" i="1"/>
  <c r="AB1163" i="1"/>
  <c r="AB1164" i="1"/>
  <c r="AB1165" i="1"/>
  <c r="AB1166" i="1"/>
  <c r="AB1167" i="1"/>
  <c r="AB1168" i="1"/>
  <c r="AB1169" i="1"/>
  <c r="AB1170" i="1"/>
  <c r="AB1171" i="1"/>
  <c r="AB1172" i="1"/>
  <c r="AB1173" i="1"/>
  <c r="AB1174" i="1"/>
  <c r="AB1175" i="1"/>
  <c r="AB1176" i="1"/>
  <c r="AB1177" i="1"/>
  <c r="AB1178" i="1"/>
  <c r="AB1179" i="1"/>
  <c r="AB1180" i="1"/>
  <c r="AB1181" i="1"/>
  <c r="AB1182" i="1"/>
  <c r="AB1183" i="1"/>
  <c r="AB1184" i="1"/>
  <c r="AB1185" i="1"/>
  <c r="AB1186" i="1"/>
  <c r="AB1187" i="1"/>
  <c r="AB1188" i="1"/>
  <c r="AB1189" i="1"/>
  <c r="AB1190" i="1"/>
  <c r="AB1191" i="1"/>
  <c r="AB1192" i="1"/>
  <c r="AB1193" i="1"/>
  <c r="AB1194" i="1"/>
  <c r="AB1195" i="1"/>
  <c r="AB1196" i="1"/>
  <c r="AB1197" i="1"/>
  <c r="AB1198" i="1"/>
  <c r="AB1199" i="1"/>
  <c r="AB1200" i="1"/>
  <c r="AB1201" i="1"/>
  <c r="AB2" i="1"/>
  <c r="AC3" i="1"/>
  <c r="AC4" i="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7" i="1"/>
  <c r="AC178" i="1"/>
  <c r="AC179" i="1"/>
  <c r="AC180" i="1"/>
  <c r="AC181" i="1"/>
  <c r="AC182" i="1"/>
  <c r="AC183" i="1"/>
  <c r="AC184" i="1"/>
  <c r="AC185" i="1"/>
  <c r="AC186" i="1"/>
  <c r="AC187" i="1"/>
  <c r="AC188" i="1"/>
  <c r="AC189" i="1"/>
  <c r="AC190" i="1"/>
  <c r="AC191" i="1"/>
  <c r="AC192" i="1"/>
  <c r="AC193" i="1"/>
  <c r="AC194" i="1"/>
  <c r="AC195" i="1"/>
  <c r="AC196" i="1"/>
  <c r="AC197" i="1"/>
  <c r="AC198" i="1"/>
  <c r="AC199" i="1"/>
  <c r="AC200" i="1"/>
  <c r="AC201" i="1"/>
  <c r="AC202" i="1"/>
  <c r="AC203" i="1"/>
  <c r="AC204" i="1"/>
  <c r="AC205" i="1"/>
  <c r="AC206" i="1"/>
  <c r="AC207" i="1"/>
  <c r="AC208" i="1"/>
  <c r="AC209" i="1"/>
  <c r="AC210" i="1"/>
  <c r="AC211" i="1"/>
  <c r="AC212" i="1"/>
  <c r="AC213" i="1"/>
  <c r="AC214" i="1"/>
  <c r="AC215" i="1"/>
  <c r="AC216" i="1"/>
  <c r="AC217" i="1"/>
  <c r="AC218" i="1"/>
  <c r="AC219" i="1"/>
  <c r="AC220" i="1"/>
  <c r="AC221" i="1"/>
  <c r="AC222" i="1"/>
  <c r="AC223" i="1"/>
  <c r="AC224" i="1"/>
  <c r="AC225" i="1"/>
  <c r="AC226" i="1"/>
  <c r="AC227" i="1"/>
  <c r="AC228" i="1"/>
  <c r="AC229" i="1"/>
  <c r="AC230" i="1"/>
  <c r="AC231" i="1"/>
  <c r="AC232" i="1"/>
  <c r="AC233" i="1"/>
  <c r="AC234" i="1"/>
  <c r="AC235" i="1"/>
  <c r="AC236" i="1"/>
  <c r="AC237" i="1"/>
  <c r="AC238" i="1"/>
  <c r="AC239" i="1"/>
  <c r="AC240" i="1"/>
  <c r="AC241" i="1"/>
  <c r="AC242" i="1"/>
  <c r="AC243" i="1"/>
  <c r="AC244" i="1"/>
  <c r="AC245" i="1"/>
  <c r="AC246" i="1"/>
  <c r="AC247" i="1"/>
  <c r="AC248" i="1"/>
  <c r="AC249" i="1"/>
  <c r="AC250" i="1"/>
  <c r="AC251" i="1"/>
  <c r="AC252" i="1"/>
  <c r="AC253" i="1"/>
  <c r="AC254" i="1"/>
  <c r="AC255" i="1"/>
  <c r="AC256" i="1"/>
  <c r="AC257" i="1"/>
  <c r="AC258" i="1"/>
  <c r="AC259" i="1"/>
  <c r="AC260" i="1"/>
  <c r="AC261" i="1"/>
  <c r="AC262" i="1"/>
  <c r="AC263" i="1"/>
  <c r="AC264" i="1"/>
  <c r="AC265" i="1"/>
  <c r="AC266" i="1"/>
  <c r="AC267" i="1"/>
  <c r="AC268" i="1"/>
  <c r="AC269" i="1"/>
  <c r="AC270" i="1"/>
  <c r="AC271" i="1"/>
  <c r="AC272" i="1"/>
  <c r="AC273" i="1"/>
  <c r="AC274" i="1"/>
  <c r="AC275" i="1"/>
  <c r="AC276" i="1"/>
  <c r="AC277" i="1"/>
  <c r="AC278" i="1"/>
  <c r="AC279" i="1"/>
  <c r="AC280" i="1"/>
  <c r="AC281" i="1"/>
  <c r="AC282" i="1"/>
  <c r="AC283" i="1"/>
  <c r="AC284" i="1"/>
  <c r="AC285" i="1"/>
  <c r="AC286" i="1"/>
  <c r="AC287" i="1"/>
  <c r="AC288" i="1"/>
  <c r="AC289" i="1"/>
  <c r="AC290" i="1"/>
  <c r="AC291" i="1"/>
  <c r="AC292" i="1"/>
  <c r="AC293" i="1"/>
  <c r="AC294" i="1"/>
  <c r="AC295" i="1"/>
  <c r="AC296" i="1"/>
  <c r="AC297" i="1"/>
  <c r="AC298" i="1"/>
  <c r="AC299" i="1"/>
  <c r="AC300" i="1"/>
  <c r="AC301" i="1"/>
  <c r="AC302" i="1"/>
  <c r="AC303" i="1"/>
  <c r="AC304" i="1"/>
  <c r="AC305" i="1"/>
  <c r="AC306" i="1"/>
  <c r="AC307" i="1"/>
  <c r="AC308" i="1"/>
  <c r="AC309" i="1"/>
  <c r="AC310" i="1"/>
  <c r="AC311" i="1"/>
  <c r="AC312" i="1"/>
  <c r="AC313" i="1"/>
  <c r="AC314" i="1"/>
  <c r="AC315" i="1"/>
  <c r="AC316" i="1"/>
  <c r="AC317" i="1"/>
  <c r="AC318" i="1"/>
  <c r="AC319" i="1"/>
  <c r="AC320" i="1"/>
  <c r="AC321" i="1"/>
  <c r="AC322" i="1"/>
  <c r="AC323" i="1"/>
  <c r="AC324" i="1"/>
  <c r="AC325" i="1"/>
  <c r="AC326" i="1"/>
  <c r="AC327" i="1"/>
  <c r="AC328" i="1"/>
  <c r="AC329" i="1"/>
  <c r="AC330" i="1"/>
  <c r="AC331" i="1"/>
  <c r="AC332" i="1"/>
  <c r="AC333" i="1"/>
  <c r="AC334" i="1"/>
  <c r="AC335" i="1"/>
  <c r="AC336" i="1"/>
  <c r="AC337" i="1"/>
  <c r="AC338" i="1"/>
  <c r="AC339" i="1"/>
  <c r="AC340" i="1"/>
  <c r="AC341" i="1"/>
  <c r="AC342" i="1"/>
  <c r="AC343" i="1"/>
  <c r="AC344" i="1"/>
  <c r="AC345" i="1"/>
  <c r="AC346" i="1"/>
  <c r="AC347" i="1"/>
  <c r="AC348" i="1"/>
  <c r="AC349" i="1"/>
  <c r="AC350" i="1"/>
  <c r="AC351" i="1"/>
  <c r="AC352" i="1"/>
  <c r="AC353" i="1"/>
  <c r="AC354" i="1"/>
  <c r="AC355" i="1"/>
  <c r="AC356" i="1"/>
  <c r="AC357" i="1"/>
  <c r="AC358" i="1"/>
  <c r="AC359" i="1"/>
  <c r="AC360" i="1"/>
  <c r="AC361" i="1"/>
  <c r="AC362" i="1"/>
  <c r="AC363" i="1"/>
  <c r="AC364" i="1"/>
  <c r="AC365" i="1"/>
  <c r="AC366" i="1"/>
  <c r="AC367" i="1"/>
  <c r="AC368" i="1"/>
  <c r="AC369" i="1"/>
  <c r="AC370" i="1"/>
  <c r="AC371" i="1"/>
  <c r="AC372" i="1"/>
  <c r="AC373" i="1"/>
  <c r="AC374" i="1"/>
  <c r="AC375" i="1"/>
  <c r="AC376" i="1"/>
  <c r="AC377" i="1"/>
  <c r="AC378" i="1"/>
  <c r="AC379" i="1"/>
  <c r="AC380" i="1"/>
  <c r="AC381" i="1"/>
  <c r="AC382" i="1"/>
  <c r="AC383" i="1"/>
  <c r="AC384" i="1"/>
  <c r="AC385" i="1"/>
  <c r="AC386" i="1"/>
  <c r="AC387" i="1"/>
  <c r="AC388" i="1"/>
  <c r="AC389" i="1"/>
  <c r="AC390" i="1"/>
  <c r="AC391" i="1"/>
  <c r="AC392" i="1"/>
  <c r="AC393" i="1"/>
  <c r="AC394" i="1"/>
  <c r="AC395" i="1"/>
  <c r="AC396" i="1"/>
  <c r="AC397" i="1"/>
  <c r="AC398" i="1"/>
  <c r="AC399" i="1"/>
  <c r="AC400" i="1"/>
  <c r="AC401" i="1"/>
  <c r="AC402" i="1"/>
  <c r="AC403" i="1"/>
  <c r="AC404" i="1"/>
  <c r="AC405" i="1"/>
  <c r="AC406" i="1"/>
  <c r="AC407" i="1"/>
  <c r="AC408" i="1"/>
  <c r="AC409" i="1"/>
  <c r="AC410" i="1"/>
  <c r="AC411" i="1"/>
  <c r="AC412" i="1"/>
  <c r="AC413" i="1"/>
  <c r="AC414" i="1"/>
  <c r="AC415" i="1"/>
  <c r="AC416" i="1"/>
  <c r="AC417" i="1"/>
  <c r="AC418" i="1"/>
  <c r="AC419" i="1"/>
  <c r="AC420" i="1"/>
  <c r="AC421" i="1"/>
  <c r="AC422" i="1"/>
  <c r="AC423" i="1"/>
  <c r="AC424" i="1"/>
  <c r="AC425" i="1"/>
  <c r="AC426" i="1"/>
  <c r="AC427" i="1"/>
  <c r="AC428" i="1"/>
  <c r="AC429" i="1"/>
  <c r="AC430" i="1"/>
  <c r="AC431" i="1"/>
  <c r="AC432" i="1"/>
  <c r="AC433" i="1"/>
  <c r="AC434" i="1"/>
  <c r="AC435" i="1"/>
  <c r="AC436" i="1"/>
  <c r="AC437" i="1"/>
  <c r="AC438" i="1"/>
  <c r="AC439" i="1"/>
  <c r="AC440" i="1"/>
  <c r="AC441" i="1"/>
  <c r="AC442" i="1"/>
  <c r="AC443" i="1"/>
  <c r="AC444" i="1"/>
  <c r="AC445" i="1"/>
  <c r="AC446" i="1"/>
  <c r="AC447" i="1"/>
  <c r="AC448" i="1"/>
  <c r="AC449" i="1"/>
  <c r="AC450" i="1"/>
  <c r="AC451" i="1"/>
  <c r="AC452" i="1"/>
  <c r="AC453" i="1"/>
  <c r="AC454" i="1"/>
  <c r="AC455" i="1"/>
  <c r="AC456" i="1"/>
  <c r="AC457" i="1"/>
  <c r="AC458" i="1"/>
  <c r="AC459" i="1"/>
  <c r="AC460" i="1"/>
  <c r="AC461" i="1"/>
  <c r="AC462" i="1"/>
  <c r="AC463" i="1"/>
  <c r="AC464" i="1"/>
  <c r="AC465" i="1"/>
  <c r="AC466" i="1"/>
  <c r="AC467" i="1"/>
  <c r="AC468" i="1"/>
  <c r="AC469" i="1"/>
  <c r="AC470" i="1"/>
  <c r="AC471" i="1"/>
  <c r="AC472" i="1"/>
  <c r="AC473" i="1"/>
  <c r="AC474" i="1"/>
  <c r="AC475" i="1"/>
  <c r="AC476" i="1"/>
  <c r="AC477" i="1"/>
  <c r="AC478" i="1"/>
  <c r="AC479" i="1"/>
  <c r="AC480" i="1"/>
  <c r="AC481" i="1"/>
  <c r="AC482" i="1"/>
  <c r="AC483" i="1"/>
  <c r="AC484" i="1"/>
  <c r="AC485" i="1"/>
  <c r="AC486" i="1"/>
  <c r="AC487" i="1"/>
  <c r="AC488" i="1"/>
  <c r="AC489" i="1"/>
  <c r="AC490" i="1"/>
  <c r="AC491" i="1"/>
  <c r="AC492" i="1"/>
  <c r="AC493" i="1"/>
  <c r="AC494" i="1"/>
  <c r="AC495" i="1"/>
  <c r="AC496" i="1"/>
  <c r="AC497" i="1"/>
  <c r="AC498" i="1"/>
  <c r="AC499" i="1"/>
  <c r="AC500" i="1"/>
  <c r="AC501" i="1"/>
  <c r="AC502" i="1"/>
  <c r="AC503" i="1"/>
  <c r="AC504" i="1"/>
  <c r="AC505" i="1"/>
  <c r="AC506" i="1"/>
  <c r="AC507" i="1"/>
  <c r="AC508" i="1"/>
  <c r="AC509" i="1"/>
  <c r="AC510" i="1"/>
  <c r="AC511" i="1"/>
  <c r="AC512" i="1"/>
  <c r="AC513" i="1"/>
  <c r="AC514" i="1"/>
  <c r="AC515" i="1"/>
  <c r="AC516" i="1"/>
  <c r="AC517" i="1"/>
  <c r="AC518" i="1"/>
  <c r="AC519" i="1"/>
  <c r="AC520" i="1"/>
  <c r="AC521" i="1"/>
  <c r="AC522" i="1"/>
  <c r="AC523" i="1"/>
  <c r="AC524" i="1"/>
  <c r="AC525" i="1"/>
  <c r="AC526" i="1"/>
  <c r="AC527" i="1"/>
  <c r="AC528" i="1"/>
  <c r="AC529" i="1"/>
  <c r="AC530" i="1"/>
  <c r="AC531" i="1"/>
  <c r="AC532" i="1"/>
  <c r="AC533" i="1"/>
  <c r="AC534" i="1"/>
  <c r="AC535" i="1"/>
  <c r="AC536" i="1"/>
  <c r="AC537" i="1"/>
  <c r="AC538" i="1"/>
  <c r="AC539" i="1"/>
  <c r="AC540" i="1"/>
  <c r="AC541" i="1"/>
  <c r="AC542" i="1"/>
  <c r="AC543" i="1"/>
  <c r="AC544" i="1"/>
  <c r="AC545" i="1"/>
  <c r="AC546" i="1"/>
  <c r="AC547" i="1"/>
  <c r="AC548" i="1"/>
  <c r="AC549" i="1"/>
  <c r="AC550" i="1"/>
  <c r="AC551" i="1"/>
  <c r="AC552" i="1"/>
  <c r="AC553" i="1"/>
  <c r="AC554" i="1"/>
  <c r="AC555" i="1"/>
  <c r="AC556" i="1"/>
  <c r="AC557" i="1"/>
  <c r="AC558" i="1"/>
  <c r="AC559" i="1"/>
  <c r="AC560" i="1"/>
  <c r="AC561" i="1"/>
  <c r="AC562" i="1"/>
  <c r="AC563" i="1"/>
  <c r="AC564" i="1"/>
  <c r="AC565" i="1"/>
  <c r="AC566" i="1"/>
  <c r="AC567" i="1"/>
  <c r="AC568" i="1"/>
  <c r="AC569" i="1"/>
  <c r="AC570" i="1"/>
  <c r="AC571" i="1"/>
  <c r="AC572" i="1"/>
  <c r="AC573" i="1"/>
  <c r="AC574" i="1"/>
  <c r="AC575" i="1"/>
  <c r="AC576" i="1"/>
  <c r="AC577" i="1"/>
  <c r="AC578" i="1"/>
  <c r="AC579" i="1"/>
  <c r="AC580" i="1"/>
  <c r="AC581" i="1"/>
  <c r="AC582" i="1"/>
  <c r="AC583" i="1"/>
  <c r="AC584" i="1"/>
  <c r="AC585" i="1"/>
  <c r="AC586" i="1"/>
  <c r="AC587" i="1"/>
  <c r="AC588" i="1"/>
  <c r="AC589" i="1"/>
  <c r="AC590" i="1"/>
  <c r="AC591" i="1"/>
  <c r="AC592" i="1"/>
  <c r="AC593" i="1"/>
  <c r="AC594" i="1"/>
  <c r="AC595" i="1"/>
  <c r="AC596" i="1"/>
  <c r="AC597" i="1"/>
  <c r="AC598" i="1"/>
  <c r="AC599" i="1"/>
  <c r="AC600" i="1"/>
  <c r="AC601" i="1"/>
  <c r="AC602" i="1"/>
  <c r="AC603" i="1"/>
  <c r="AC604" i="1"/>
  <c r="AC605" i="1"/>
  <c r="AC606" i="1"/>
  <c r="AC607" i="1"/>
  <c r="AC608" i="1"/>
  <c r="AC609" i="1"/>
  <c r="AC610" i="1"/>
  <c r="AC611" i="1"/>
  <c r="AC612" i="1"/>
  <c r="AC613" i="1"/>
  <c r="AC614" i="1"/>
  <c r="AC615" i="1"/>
  <c r="AC616" i="1"/>
  <c r="AC617" i="1"/>
  <c r="AC618" i="1"/>
  <c r="AC619" i="1"/>
  <c r="AC620" i="1"/>
  <c r="AC621" i="1"/>
  <c r="AC622" i="1"/>
  <c r="AC623" i="1"/>
  <c r="AC624" i="1"/>
  <c r="AC625" i="1"/>
  <c r="AC626" i="1"/>
  <c r="AC627" i="1"/>
  <c r="AC628" i="1"/>
  <c r="AC629" i="1"/>
  <c r="AC630" i="1"/>
  <c r="AC631" i="1"/>
  <c r="AC632" i="1"/>
  <c r="AC633" i="1"/>
  <c r="AC634" i="1"/>
  <c r="AC635" i="1"/>
  <c r="AC636" i="1"/>
  <c r="AC637" i="1"/>
  <c r="AC638" i="1"/>
  <c r="AC639" i="1"/>
  <c r="AC640" i="1"/>
  <c r="AC641" i="1"/>
  <c r="AC642" i="1"/>
  <c r="AC643" i="1"/>
  <c r="AC644" i="1"/>
  <c r="AC645" i="1"/>
  <c r="AC646" i="1"/>
  <c r="AC647" i="1"/>
  <c r="AC648" i="1"/>
  <c r="AC649" i="1"/>
  <c r="AC650" i="1"/>
  <c r="AC651" i="1"/>
  <c r="AC652" i="1"/>
  <c r="AC653" i="1"/>
  <c r="AC654" i="1"/>
  <c r="AC655" i="1"/>
  <c r="AC656" i="1"/>
  <c r="AC657" i="1"/>
  <c r="AC658" i="1"/>
  <c r="AC659" i="1"/>
  <c r="AC660" i="1"/>
  <c r="AC661" i="1"/>
  <c r="AC662" i="1"/>
  <c r="AC663" i="1"/>
  <c r="AC664" i="1"/>
  <c r="AC665" i="1"/>
  <c r="AC666" i="1"/>
  <c r="AC667" i="1"/>
  <c r="AC668" i="1"/>
  <c r="AC669" i="1"/>
  <c r="AC670" i="1"/>
  <c r="AC671" i="1"/>
  <c r="AC672" i="1"/>
  <c r="AC673" i="1"/>
  <c r="AC674" i="1"/>
  <c r="AC675" i="1"/>
  <c r="AC676" i="1"/>
  <c r="AC677" i="1"/>
  <c r="AC678" i="1"/>
  <c r="AC679" i="1"/>
  <c r="AC680" i="1"/>
  <c r="AC681" i="1"/>
  <c r="AC682" i="1"/>
  <c r="AC683" i="1"/>
  <c r="AC684" i="1"/>
  <c r="AC685" i="1"/>
  <c r="AC686" i="1"/>
  <c r="AC687" i="1"/>
  <c r="AC688" i="1"/>
  <c r="AC689" i="1"/>
  <c r="AC690" i="1"/>
  <c r="AC691" i="1"/>
  <c r="AC692" i="1"/>
  <c r="AC693" i="1"/>
  <c r="AC694" i="1"/>
  <c r="AC695" i="1"/>
  <c r="AC696" i="1"/>
  <c r="AC697" i="1"/>
  <c r="AC698" i="1"/>
  <c r="AC699" i="1"/>
  <c r="AC700" i="1"/>
  <c r="AC701" i="1"/>
  <c r="AC702" i="1"/>
  <c r="AC703" i="1"/>
  <c r="AC704" i="1"/>
  <c r="AC705" i="1"/>
  <c r="AC706" i="1"/>
  <c r="AC707" i="1"/>
  <c r="AC708" i="1"/>
  <c r="AC709" i="1"/>
  <c r="AC710" i="1"/>
  <c r="AC711" i="1"/>
  <c r="AC712" i="1"/>
  <c r="AC713" i="1"/>
  <c r="AC714" i="1"/>
  <c r="AC715" i="1"/>
  <c r="AC716" i="1"/>
  <c r="AC717" i="1"/>
  <c r="AC718" i="1"/>
  <c r="AC719" i="1"/>
  <c r="AC720" i="1"/>
  <c r="AC721" i="1"/>
  <c r="AC722" i="1"/>
  <c r="AC723" i="1"/>
  <c r="AC724" i="1"/>
  <c r="AC725" i="1"/>
  <c r="AC726" i="1"/>
  <c r="AC727" i="1"/>
  <c r="AC728" i="1"/>
  <c r="AC729" i="1"/>
  <c r="AC730" i="1"/>
  <c r="AC731" i="1"/>
  <c r="AC732" i="1"/>
  <c r="AC733" i="1"/>
  <c r="AC734" i="1"/>
  <c r="AC735" i="1"/>
  <c r="AC736" i="1"/>
  <c r="AC737" i="1"/>
  <c r="AC738" i="1"/>
  <c r="AC739" i="1"/>
  <c r="AC740" i="1"/>
  <c r="AC741" i="1"/>
  <c r="AC742" i="1"/>
  <c r="AC743" i="1"/>
  <c r="AC744" i="1"/>
  <c r="AC745" i="1"/>
  <c r="AC746" i="1"/>
  <c r="AC747" i="1"/>
  <c r="AC748" i="1"/>
  <c r="AC749" i="1"/>
  <c r="AC750" i="1"/>
  <c r="AC751" i="1"/>
  <c r="AC752" i="1"/>
  <c r="AC753" i="1"/>
  <c r="AC754" i="1"/>
  <c r="AC755" i="1"/>
  <c r="AC756" i="1"/>
  <c r="AC757" i="1"/>
  <c r="AC758" i="1"/>
  <c r="AC759" i="1"/>
  <c r="AC760" i="1"/>
  <c r="AC761" i="1"/>
  <c r="AC762" i="1"/>
  <c r="AC763" i="1"/>
  <c r="AC764" i="1"/>
  <c r="AC765" i="1"/>
  <c r="AC766" i="1"/>
  <c r="AC767" i="1"/>
  <c r="AC768" i="1"/>
  <c r="AC769" i="1"/>
  <c r="AC770" i="1"/>
  <c r="AC771" i="1"/>
  <c r="AC772" i="1"/>
  <c r="AC773" i="1"/>
  <c r="AC774" i="1"/>
  <c r="AC775" i="1"/>
  <c r="AC776" i="1"/>
  <c r="AC777" i="1"/>
  <c r="AC778" i="1"/>
  <c r="AC779" i="1"/>
  <c r="AC780" i="1"/>
  <c r="AC781" i="1"/>
  <c r="AC782" i="1"/>
  <c r="AC783" i="1"/>
  <c r="AC784" i="1"/>
  <c r="AC785" i="1"/>
  <c r="AC786" i="1"/>
  <c r="AC787" i="1"/>
  <c r="AC788" i="1"/>
  <c r="AC789" i="1"/>
  <c r="AC790" i="1"/>
  <c r="AC791" i="1"/>
  <c r="AC792" i="1"/>
  <c r="AC793" i="1"/>
  <c r="AC794" i="1"/>
  <c r="AC795" i="1"/>
  <c r="AC796" i="1"/>
  <c r="AC797" i="1"/>
  <c r="AC798" i="1"/>
  <c r="AC799" i="1"/>
  <c r="AC800" i="1"/>
  <c r="AC801" i="1"/>
  <c r="AC802" i="1"/>
  <c r="AC803" i="1"/>
  <c r="AC804" i="1"/>
  <c r="AC805" i="1"/>
  <c r="AC806" i="1"/>
  <c r="AC807" i="1"/>
  <c r="AC808" i="1"/>
  <c r="AC809" i="1"/>
  <c r="AC810" i="1"/>
  <c r="AC811" i="1"/>
  <c r="AC812" i="1"/>
  <c r="AC813" i="1"/>
  <c r="AC814" i="1"/>
  <c r="AC815" i="1"/>
  <c r="AC816" i="1"/>
  <c r="AC817" i="1"/>
  <c r="AC818" i="1"/>
  <c r="AC819" i="1"/>
  <c r="AC820" i="1"/>
  <c r="AC821" i="1"/>
  <c r="AC822" i="1"/>
  <c r="AC823" i="1"/>
  <c r="AC824" i="1"/>
  <c r="AC825" i="1"/>
  <c r="AC826" i="1"/>
  <c r="AC827" i="1"/>
  <c r="AC828" i="1"/>
  <c r="AC829" i="1"/>
  <c r="AC830" i="1"/>
  <c r="AC831" i="1"/>
  <c r="AC832" i="1"/>
  <c r="AC833" i="1"/>
  <c r="AC834" i="1"/>
  <c r="AC835" i="1"/>
  <c r="AC836" i="1"/>
  <c r="AC837" i="1"/>
  <c r="AC838" i="1"/>
  <c r="AC839" i="1"/>
  <c r="AC840" i="1"/>
  <c r="AC841" i="1"/>
  <c r="AC842" i="1"/>
  <c r="AC843" i="1"/>
  <c r="AC844" i="1"/>
  <c r="AC845" i="1"/>
  <c r="AC846" i="1"/>
  <c r="AC847" i="1"/>
  <c r="AC848" i="1"/>
  <c r="AC849" i="1"/>
  <c r="AC850" i="1"/>
  <c r="AC851" i="1"/>
  <c r="AC852" i="1"/>
  <c r="AC853" i="1"/>
  <c r="AC854" i="1"/>
  <c r="AC855" i="1"/>
  <c r="AC856" i="1"/>
  <c r="AC857" i="1"/>
  <c r="AC858" i="1"/>
  <c r="AC859" i="1"/>
  <c r="AC860" i="1"/>
  <c r="AC861" i="1"/>
  <c r="AC862" i="1"/>
  <c r="AC863" i="1"/>
  <c r="AC864" i="1"/>
  <c r="AC865" i="1"/>
  <c r="AC866" i="1"/>
  <c r="AC867" i="1"/>
  <c r="AC868" i="1"/>
  <c r="AC869" i="1"/>
  <c r="AC870" i="1"/>
  <c r="AC871" i="1"/>
  <c r="AC872" i="1"/>
  <c r="AC873" i="1"/>
  <c r="AC874" i="1"/>
  <c r="AC875" i="1"/>
  <c r="AC876" i="1"/>
  <c r="AC877" i="1"/>
  <c r="AC878" i="1"/>
  <c r="AC879" i="1"/>
  <c r="AC880" i="1"/>
  <c r="AC881" i="1"/>
  <c r="AC882" i="1"/>
  <c r="AC883" i="1"/>
  <c r="AC884" i="1"/>
  <c r="AC885" i="1"/>
  <c r="AC886" i="1"/>
  <c r="AC887" i="1"/>
  <c r="AC888" i="1"/>
  <c r="AC889" i="1"/>
  <c r="AC890" i="1"/>
  <c r="AC891" i="1"/>
  <c r="AC892" i="1"/>
  <c r="AC893" i="1"/>
  <c r="AC894" i="1"/>
  <c r="AC895" i="1"/>
  <c r="AC896" i="1"/>
  <c r="AC897" i="1"/>
  <c r="AC898" i="1"/>
  <c r="AC899" i="1"/>
  <c r="AC900" i="1"/>
  <c r="AC901" i="1"/>
  <c r="AC902" i="1"/>
  <c r="AC903" i="1"/>
  <c r="AC904" i="1"/>
  <c r="AC905" i="1"/>
  <c r="AC906" i="1"/>
  <c r="AC907" i="1"/>
  <c r="AC908" i="1"/>
  <c r="AC909" i="1"/>
  <c r="AC910" i="1"/>
  <c r="AC911" i="1"/>
  <c r="AC912" i="1"/>
  <c r="AC913" i="1"/>
  <c r="AC914" i="1"/>
  <c r="AC915" i="1"/>
  <c r="AC916" i="1"/>
  <c r="AC917" i="1"/>
  <c r="AC918" i="1"/>
  <c r="AC919" i="1"/>
  <c r="AC920" i="1"/>
  <c r="AC921" i="1"/>
  <c r="AC922" i="1"/>
  <c r="AC923" i="1"/>
  <c r="AC924" i="1"/>
  <c r="AC925" i="1"/>
  <c r="AC926" i="1"/>
  <c r="AC927" i="1"/>
  <c r="AC928" i="1"/>
  <c r="AC929" i="1"/>
  <c r="AC930" i="1"/>
  <c r="AC931" i="1"/>
  <c r="AC932" i="1"/>
  <c r="AC933" i="1"/>
  <c r="AC934" i="1"/>
  <c r="AC935" i="1"/>
  <c r="AC936" i="1"/>
  <c r="AC937" i="1"/>
  <c r="AC938" i="1"/>
  <c r="AC939" i="1"/>
  <c r="AC940" i="1"/>
  <c r="AC941" i="1"/>
  <c r="AC942" i="1"/>
  <c r="AC943" i="1"/>
  <c r="AC944" i="1"/>
  <c r="AC945" i="1"/>
  <c r="AC946" i="1"/>
  <c r="AC947" i="1"/>
  <c r="AC948" i="1"/>
  <c r="AC949" i="1"/>
  <c r="AC950" i="1"/>
  <c r="AC951" i="1"/>
  <c r="AC952" i="1"/>
  <c r="AC953" i="1"/>
  <c r="AC954" i="1"/>
  <c r="AC955" i="1"/>
  <c r="AC956" i="1"/>
  <c r="AC957" i="1"/>
  <c r="AC958" i="1"/>
  <c r="AC959" i="1"/>
  <c r="AC960" i="1"/>
  <c r="AC961" i="1"/>
  <c r="AC962" i="1"/>
  <c r="AC963" i="1"/>
  <c r="AC964" i="1"/>
  <c r="AC965" i="1"/>
  <c r="AC966" i="1"/>
  <c r="AC967" i="1"/>
  <c r="AC968" i="1"/>
  <c r="AC969" i="1"/>
  <c r="AC970" i="1"/>
  <c r="AC971" i="1"/>
  <c r="AC972" i="1"/>
  <c r="AC973" i="1"/>
  <c r="AC974" i="1"/>
  <c r="AC975" i="1"/>
  <c r="AC976" i="1"/>
  <c r="AC977" i="1"/>
  <c r="AC978" i="1"/>
  <c r="AC979" i="1"/>
  <c r="AC980" i="1"/>
  <c r="AC981" i="1"/>
  <c r="AC982" i="1"/>
  <c r="AC983" i="1"/>
  <c r="AC984" i="1"/>
  <c r="AC985" i="1"/>
  <c r="AC986" i="1"/>
  <c r="AC987" i="1"/>
  <c r="AC988" i="1"/>
  <c r="AC989" i="1"/>
  <c r="AC990" i="1"/>
  <c r="AC991" i="1"/>
  <c r="AC992" i="1"/>
  <c r="AC993" i="1"/>
  <c r="AC994" i="1"/>
  <c r="AC995" i="1"/>
  <c r="AC996" i="1"/>
  <c r="AC997" i="1"/>
  <c r="AC998" i="1"/>
  <c r="AC999" i="1"/>
  <c r="AC1000" i="1"/>
  <c r="AC1001" i="1"/>
  <c r="AC1002" i="1"/>
  <c r="AC1003" i="1"/>
  <c r="AC1004" i="1"/>
  <c r="AC1005" i="1"/>
  <c r="AC1006" i="1"/>
  <c r="AC1007" i="1"/>
  <c r="AC1008" i="1"/>
  <c r="AC1009" i="1"/>
  <c r="AC1010" i="1"/>
  <c r="AC1011" i="1"/>
  <c r="AC1012" i="1"/>
  <c r="AC1013" i="1"/>
  <c r="AC1014" i="1"/>
  <c r="AC1015" i="1"/>
  <c r="AC1016" i="1"/>
  <c r="AC1017" i="1"/>
  <c r="AC1018" i="1"/>
  <c r="AC1019" i="1"/>
  <c r="AC1020" i="1"/>
  <c r="AC1021" i="1"/>
  <c r="AC1022" i="1"/>
  <c r="AC1023" i="1"/>
  <c r="AC1024" i="1"/>
  <c r="AC1025" i="1"/>
  <c r="AC1026" i="1"/>
  <c r="AC1027" i="1"/>
  <c r="AC1028" i="1"/>
  <c r="AC1029" i="1"/>
  <c r="AC1030" i="1"/>
  <c r="AC1031" i="1"/>
  <c r="AC1032" i="1"/>
  <c r="AC1033" i="1"/>
  <c r="AC1034" i="1"/>
  <c r="AC1035" i="1"/>
  <c r="AC1036" i="1"/>
  <c r="AC1037" i="1"/>
  <c r="AC1038" i="1"/>
  <c r="AC1039" i="1"/>
  <c r="AC1040" i="1"/>
  <c r="AC1041" i="1"/>
  <c r="AC1042" i="1"/>
  <c r="AC1043" i="1"/>
  <c r="AC1044" i="1"/>
  <c r="AC1045" i="1"/>
  <c r="AC1046" i="1"/>
  <c r="AC1047" i="1"/>
  <c r="AC1048" i="1"/>
  <c r="AC1049" i="1"/>
  <c r="AC1050" i="1"/>
  <c r="AC1051" i="1"/>
  <c r="AC1052" i="1"/>
  <c r="AC1053" i="1"/>
  <c r="AC1054" i="1"/>
  <c r="AC1055" i="1"/>
  <c r="AC1056" i="1"/>
  <c r="AC1057" i="1"/>
  <c r="AC1058" i="1"/>
  <c r="AC1059" i="1"/>
  <c r="AC1060" i="1"/>
  <c r="AC1061" i="1"/>
  <c r="AC1062" i="1"/>
  <c r="AC1063" i="1"/>
  <c r="AC1064" i="1"/>
  <c r="AC1065" i="1"/>
  <c r="AC1066" i="1"/>
  <c r="AC1067" i="1"/>
  <c r="AC1068" i="1"/>
  <c r="AC1069" i="1"/>
  <c r="AC1070" i="1"/>
  <c r="AC1071" i="1"/>
  <c r="AC1072" i="1"/>
  <c r="AC1073" i="1"/>
  <c r="AC1074" i="1"/>
  <c r="AC1075" i="1"/>
  <c r="AC1076" i="1"/>
  <c r="AC1077" i="1"/>
  <c r="AC1078" i="1"/>
  <c r="AC1079" i="1"/>
  <c r="AC1080" i="1"/>
  <c r="AC1081" i="1"/>
  <c r="AC1082" i="1"/>
  <c r="AC1083" i="1"/>
  <c r="AC1084" i="1"/>
  <c r="AC1085" i="1"/>
  <c r="AC1086" i="1"/>
  <c r="AC1087" i="1"/>
  <c r="AC1088" i="1"/>
  <c r="AC1089" i="1"/>
  <c r="AC1090" i="1"/>
  <c r="AC1091" i="1"/>
  <c r="AC1092" i="1"/>
  <c r="AC1093" i="1"/>
  <c r="AC1094" i="1"/>
  <c r="AC1095" i="1"/>
  <c r="AC1096" i="1"/>
  <c r="AC1097" i="1"/>
  <c r="AC1098" i="1"/>
  <c r="AC1099" i="1"/>
  <c r="AC1100" i="1"/>
  <c r="AC1101" i="1"/>
  <c r="AC1102" i="1"/>
  <c r="AC1103" i="1"/>
  <c r="AC1104" i="1"/>
  <c r="AC1105" i="1"/>
  <c r="AC1106" i="1"/>
  <c r="AC1107" i="1"/>
  <c r="AC1108" i="1"/>
  <c r="AC1109" i="1"/>
  <c r="AC1110" i="1"/>
  <c r="AC1111" i="1"/>
  <c r="AC1112" i="1"/>
  <c r="AC1113" i="1"/>
  <c r="AC1114" i="1"/>
  <c r="AC1115" i="1"/>
  <c r="AC1116" i="1"/>
  <c r="AC1117" i="1"/>
  <c r="AC1118" i="1"/>
  <c r="AC1119" i="1"/>
  <c r="AC1120" i="1"/>
  <c r="AC1121" i="1"/>
  <c r="AC1122" i="1"/>
  <c r="AC1123" i="1"/>
  <c r="AC1124" i="1"/>
  <c r="AC1125" i="1"/>
  <c r="AC1126" i="1"/>
  <c r="AC1127" i="1"/>
  <c r="AC1128" i="1"/>
  <c r="AC1129" i="1"/>
  <c r="AC1130" i="1"/>
  <c r="AC1131" i="1"/>
  <c r="AC1132" i="1"/>
  <c r="AC1133" i="1"/>
  <c r="AC1134" i="1"/>
  <c r="AC1135" i="1"/>
  <c r="AC1136" i="1"/>
  <c r="AC1137" i="1"/>
  <c r="AC1138" i="1"/>
  <c r="AC1139" i="1"/>
  <c r="AC1140" i="1"/>
  <c r="AC1141" i="1"/>
  <c r="AC1142" i="1"/>
  <c r="AC1143" i="1"/>
  <c r="AC1144" i="1"/>
  <c r="AC1145" i="1"/>
  <c r="AC1146" i="1"/>
  <c r="AC1147" i="1"/>
  <c r="AC1148" i="1"/>
  <c r="AC1149" i="1"/>
  <c r="AC1150" i="1"/>
  <c r="AC1151" i="1"/>
  <c r="AC1152" i="1"/>
  <c r="AC1153" i="1"/>
  <c r="AC1154" i="1"/>
  <c r="AC1155" i="1"/>
  <c r="AC1156" i="1"/>
  <c r="AC1157" i="1"/>
  <c r="AC1158" i="1"/>
  <c r="AC1159" i="1"/>
  <c r="AC1160" i="1"/>
  <c r="AC1161" i="1"/>
  <c r="AC1162" i="1"/>
  <c r="AC1163" i="1"/>
  <c r="AC1164" i="1"/>
  <c r="AC1165" i="1"/>
  <c r="AC1166" i="1"/>
  <c r="AC1167" i="1"/>
  <c r="AC1168" i="1"/>
  <c r="AC1169" i="1"/>
  <c r="AC1170" i="1"/>
  <c r="AC1171" i="1"/>
  <c r="AC1172" i="1"/>
  <c r="AC1173" i="1"/>
  <c r="AC1174" i="1"/>
  <c r="AC1175" i="1"/>
  <c r="AC1176" i="1"/>
  <c r="AC1177" i="1"/>
  <c r="AC1178" i="1"/>
  <c r="AC1179" i="1"/>
  <c r="AC1180" i="1"/>
  <c r="AC1181" i="1"/>
  <c r="AC1182" i="1"/>
  <c r="AC1183" i="1"/>
  <c r="AC1184" i="1"/>
  <c r="AC1185" i="1"/>
  <c r="AC1186" i="1"/>
  <c r="AC1187" i="1"/>
  <c r="AC1188" i="1"/>
  <c r="AC1189" i="1"/>
  <c r="AC1190" i="1"/>
  <c r="AC1191" i="1"/>
  <c r="AC1192" i="1"/>
  <c r="AC1193" i="1"/>
  <c r="AC1194" i="1"/>
  <c r="AC1195" i="1"/>
  <c r="AC1196" i="1"/>
  <c r="AC1197" i="1"/>
  <c r="AC1198" i="1"/>
  <c r="AC1199" i="1"/>
  <c r="AC1200" i="1"/>
  <c r="AC1201" i="1"/>
  <c r="AC2" i="1"/>
  <c r="AA3" i="1" a="1"/>
  <c r="AA3" i="1" s="1"/>
  <c r="AA4" i="1" a="1"/>
  <c r="AA4" i="1" s="1"/>
  <c r="AA5" i="1" a="1"/>
  <c r="AA5" i="1" s="1"/>
  <c r="AA6" i="1" a="1"/>
  <c r="AA6" i="1" s="1"/>
  <c r="AA7" i="1" a="1"/>
  <c r="AA7" i="1" s="1"/>
  <c r="AA8" i="1" a="1"/>
  <c r="AA8" i="1" s="1"/>
  <c r="AA9" i="1" a="1"/>
  <c r="AA9" i="1" s="1"/>
  <c r="AA10" i="1" a="1"/>
  <c r="AA10" i="1" s="1"/>
  <c r="AA11" i="1" a="1"/>
  <c r="AA11" i="1" s="1"/>
  <c r="AA12" i="1" a="1"/>
  <c r="AA12" i="1" s="1"/>
  <c r="AA13" i="1" a="1"/>
  <c r="AA13" i="1" s="1"/>
  <c r="AA14" i="1" a="1"/>
  <c r="AA14" i="1" s="1"/>
  <c r="AA15" i="1" a="1"/>
  <c r="AA15" i="1" s="1"/>
  <c r="AA16" i="1" a="1"/>
  <c r="AA16" i="1" s="1"/>
  <c r="AA17" i="1" a="1"/>
  <c r="AA17" i="1" s="1"/>
  <c r="AA18" i="1" a="1"/>
  <c r="AA18" i="1" s="1"/>
  <c r="AA19" i="1" a="1"/>
  <c r="AA19" i="1" s="1"/>
  <c r="AA20" i="1" a="1"/>
  <c r="AA20" i="1" s="1"/>
  <c r="AA21" i="1" a="1"/>
  <c r="AA21" i="1" s="1"/>
  <c r="AA22" i="1" a="1"/>
  <c r="AA22" i="1" s="1"/>
  <c r="AA23" i="1" a="1"/>
  <c r="AA23" i="1" s="1"/>
  <c r="AA24" i="1" a="1"/>
  <c r="AA24" i="1" s="1"/>
  <c r="AA25" i="1" a="1"/>
  <c r="AA25" i="1" s="1"/>
  <c r="AA26" i="1" a="1"/>
  <c r="AA26" i="1" s="1"/>
  <c r="AA27" i="1" a="1"/>
  <c r="AA27" i="1" s="1"/>
  <c r="AA28" i="1" a="1"/>
  <c r="AA28" i="1" s="1"/>
  <c r="AA29" i="1" a="1"/>
  <c r="AA29" i="1" s="1"/>
  <c r="AA30" i="1" a="1"/>
  <c r="AA30" i="1" s="1"/>
  <c r="AA31" i="1" a="1"/>
  <c r="AA31" i="1" s="1"/>
  <c r="AA32" i="1" a="1"/>
  <c r="AA32" i="1" s="1"/>
  <c r="AA33" i="1" a="1"/>
  <c r="AA33" i="1" s="1"/>
  <c r="AA34" i="1" a="1"/>
  <c r="AA34" i="1" s="1"/>
  <c r="AA35" i="1" a="1"/>
  <c r="AA35" i="1" s="1"/>
  <c r="AA36" i="1" a="1"/>
  <c r="AA36" i="1" s="1"/>
  <c r="AA37" i="1" a="1"/>
  <c r="AA37" i="1" s="1"/>
  <c r="AA38" i="1" a="1"/>
  <c r="AA38" i="1" s="1"/>
  <c r="AA39" i="1" a="1"/>
  <c r="AA39" i="1" s="1"/>
  <c r="AA40" i="1" a="1"/>
  <c r="AA40" i="1" s="1"/>
  <c r="AA41" i="1" a="1"/>
  <c r="AA41" i="1" s="1"/>
  <c r="AA42" i="1" a="1"/>
  <c r="AA42" i="1" s="1"/>
  <c r="AA43" i="1" a="1"/>
  <c r="AA43" i="1" s="1"/>
  <c r="AA44" i="1" a="1"/>
  <c r="AA44" i="1" s="1"/>
  <c r="AA45" i="1" a="1"/>
  <c r="AA45" i="1" s="1"/>
  <c r="AA46" i="1" a="1"/>
  <c r="AA46" i="1" s="1"/>
  <c r="AA47" i="1" a="1"/>
  <c r="AA47" i="1" s="1"/>
  <c r="AA48" i="1" a="1"/>
  <c r="AA48" i="1" s="1"/>
  <c r="AA49" i="1" a="1"/>
  <c r="AA49" i="1" s="1"/>
  <c r="AA50" i="1" a="1"/>
  <c r="AA50" i="1" s="1"/>
  <c r="AA51" i="1" a="1"/>
  <c r="AA51" i="1" s="1"/>
  <c r="AA52" i="1" a="1"/>
  <c r="AA52" i="1" s="1"/>
  <c r="AA53" i="1" a="1"/>
  <c r="AA53" i="1" s="1"/>
  <c r="AA54" i="1" a="1"/>
  <c r="AA54" i="1" s="1"/>
  <c r="AA55" i="1" a="1"/>
  <c r="AA55" i="1" s="1"/>
  <c r="AA56" i="1" a="1"/>
  <c r="AA56" i="1" s="1"/>
  <c r="AA57" i="1" a="1"/>
  <c r="AA57" i="1" s="1"/>
  <c r="AA58" i="1" a="1"/>
  <c r="AA58" i="1" s="1"/>
  <c r="AA59" i="1" a="1"/>
  <c r="AA59" i="1" s="1"/>
  <c r="AA60" i="1" a="1"/>
  <c r="AA60" i="1" s="1"/>
  <c r="AA61" i="1" a="1"/>
  <c r="AA61" i="1" s="1"/>
  <c r="AA62" i="1" a="1"/>
  <c r="AA62" i="1" s="1"/>
  <c r="AA63" i="1" a="1"/>
  <c r="AA63" i="1" s="1"/>
  <c r="AA64" i="1" a="1"/>
  <c r="AA64" i="1" s="1"/>
  <c r="AA65" i="1" a="1"/>
  <c r="AA65" i="1" s="1"/>
  <c r="AA66" i="1" a="1"/>
  <c r="AA66" i="1" s="1"/>
  <c r="AA67" i="1" a="1"/>
  <c r="AA67" i="1" s="1"/>
  <c r="AA68" i="1" a="1"/>
  <c r="AA68" i="1" s="1"/>
  <c r="AA69" i="1" a="1"/>
  <c r="AA69" i="1" s="1"/>
  <c r="AA70" i="1" a="1"/>
  <c r="AA70" i="1" s="1"/>
  <c r="AA71" i="1" a="1"/>
  <c r="AA71" i="1" s="1"/>
  <c r="AA72" i="1" a="1"/>
  <c r="AA72" i="1" s="1"/>
  <c r="AA73" i="1" a="1"/>
  <c r="AA73" i="1" s="1"/>
  <c r="AA74" i="1" a="1"/>
  <c r="AA74" i="1" s="1"/>
  <c r="AA75" i="1" a="1"/>
  <c r="AA75" i="1" s="1"/>
  <c r="AA76" i="1" a="1"/>
  <c r="AA76" i="1" s="1"/>
  <c r="AA77" i="1" a="1"/>
  <c r="AA77" i="1" s="1"/>
  <c r="AA78" i="1" a="1"/>
  <c r="AA78" i="1" s="1"/>
  <c r="AA79" i="1" a="1"/>
  <c r="AA79" i="1" s="1"/>
  <c r="AA80" i="1" a="1"/>
  <c r="AA80" i="1" s="1"/>
  <c r="AA81" i="1" a="1"/>
  <c r="AA81" i="1" s="1"/>
  <c r="AA82" i="1" a="1"/>
  <c r="AA82" i="1" s="1"/>
  <c r="AA83" i="1" a="1"/>
  <c r="AA83" i="1" s="1"/>
  <c r="AA84" i="1" a="1"/>
  <c r="AA84" i="1" s="1"/>
  <c r="AA85" i="1" a="1"/>
  <c r="AA85" i="1" s="1"/>
  <c r="AA86" i="1" a="1"/>
  <c r="AA86" i="1" s="1"/>
  <c r="AA87" i="1" a="1"/>
  <c r="AA87" i="1" s="1"/>
  <c r="AA88" i="1" a="1"/>
  <c r="AA88" i="1" s="1"/>
  <c r="AA89" i="1" a="1"/>
  <c r="AA89" i="1" s="1"/>
  <c r="AA90" i="1" a="1"/>
  <c r="AA90" i="1" s="1"/>
  <c r="AA91" i="1" a="1"/>
  <c r="AA91" i="1" s="1"/>
  <c r="AA92" i="1" a="1"/>
  <c r="AA92" i="1" s="1"/>
  <c r="AA93" i="1" a="1"/>
  <c r="AA93" i="1" s="1"/>
  <c r="AA94" i="1" a="1"/>
  <c r="AA94" i="1" s="1"/>
  <c r="AA95" i="1" a="1"/>
  <c r="AA95" i="1" s="1"/>
  <c r="AA96" i="1" a="1"/>
  <c r="AA96" i="1" s="1"/>
  <c r="AA97" i="1" a="1"/>
  <c r="AA97" i="1" s="1"/>
  <c r="AA98" i="1" a="1"/>
  <c r="AA98" i="1" s="1"/>
  <c r="AA99" i="1" a="1"/>
  <c r="AA99" i="1" s="1"/>
  <c r="AA100" i="1" a="1"/>
  <c r="AA100" i="1" s="1"/>
  <c r="AA101" i="1" a="1"/>
  <c r="AA101" i="1" s="1"/>
  <c r="AA102" i="1" a="1"/>
  <c r="AA102" i="1" s="1"/>
  <c r="AA103" i="1" a="1"/>
  <c r="AA103" i="1" s="1"/>
  <c r="AA104" i="1" a="1"/>
  <c r="AA104" i="1" s="1"/>
  <c r="AA105" i="1" a="1"/>
  <c r="AA105" i="1" s="1"/>
  <c r="AA106" i="1" a="1"/>
  <c r="AA106" i="1" s="1"/>
  <c r="AA107" i="1" a="1"/>
  <c r="AA107" i="1" s="1"/>
  <c r="AA108" i="1" a="1"/>
  <c r="AA108" i="1" s="1"/>
  <c r="AA109" i="1" a="1"/>
  <c r="AA109" i="1" s="1"/>
  <c r="AA110" i="1" a="1"/>
  <c r="AA110" i="1" s="1"/>
  <c r="AA111" i="1" a="1"/>
  <c r="AA111" i="1" s="1"/>
  <c r="AA112" i="1" a="1"/>
  <c r="AA112" i="1" s="1"/>
  <c r="AA113" i="1" a="1"/>
  <c r="AA113" i="1" s="1"/>
  <c r="AA114" i="1" a="1"/>
  <c r="AA114" i="1" s="1"/>
  <c r="AA115" i="1" a="1"/>
  <c r="AA115" i="1" s="1"/>
  <c r="AA116" i="1" a="1"/>
  <c r="AA116" i="1" s="1"/>
  <c r="AA117" i="1" a="1"/>
  <c r="AA117" i="1" s="1"/>
  <c r="AA118" i="1" a="1"/>
  <c r="AA118" i="1" s="1"/>
  <c r="AA119" i="1" a="1"/>
  <c r="AA119" i="1" s="1"/>
  <c r="AA120" i="1" a="1"/>
  <c r="AA120" i="1" s="1"/>
  <c r="AA121" i="1" a="1"/>
  <c r="AA121" i="1" s="1"/>
  <c r="AA122" i="1" a="1"/>
  <c r="AA122" i="1" s="1"/>
  <c r="AA123" i="1" a="1"/>
  <c r="AA123" i="1" s="1"/>
  <c r="AA124" i="1" a="1"/>
  <c r="AA124" i="1" s="1"/>
  <c r="AA125" i="1" a="1"/>
  <c r="AA125" i="1" s="1"/>
  <c r="AA126" i="1" a="1"/>
  <c r="AA126" i="1" s="1"/>
  <c r="AA127" i="1" a="1"/>
  <c r="AA127" i="1" s="1"/>
  <c r="AA128" i="1" a="1"/>
  <c r="AA128" i="1" s="1"/>
  <c r="AA129" i="1" a="1"/>
  <c r="AA129" i="1" s="1"/>
  <c r="AA130" i="1" a="1"/>
  <c r="AA130" i="1" s="1"/>
  <c r="AA131" i="1" a="1"/>
  <c r="AA131" i="1" s="1"/>
  <c r="AA132" i="1" a="1"/>
  <c r="AA132" i="1" s="1"/>
  <c r="AA133" i="1" a="1"/>
  <c r="AA133" i="1" s="1"/>
  <c r="AA134" i="1" a="1"/>
  <c r="AA134" i="1" s="1"/>
  <c r="AA135" i="1" a="1"/>
  <c r="AA135" i="1" s="1"/>
  <c r="AA136" i="1" a="1"/>
  <c r="AA136" i="1" s="1"/>
  <c r="AA137" i="1" a="1"/>
  <c r="AA137" i="1" s="1"/>
  <c r="AA138" i="1" a="1"/>
  <c r="AA138" i="1" s="1"/>
  <c r="AA139" i="1" a="1"/>
  <c r="AA139" i="1" s="1"/>
  <c r="AA140" i="1" a="1"/>
  <c r="AA140" i="1" s="1"/>
  <c r="AA141" i="1" a="1"/>
  <c r="AA141" i="1" s="1"/>
  <c r="AA142" i="1" a="1"/>
  <c r="AA142" i="1" s="1"/>
  <c r="AA143" i="1" a="1"/>
  <c r="AA143" i="1" s="1"/>
  <c r="AA144" i="1" a="1"/>
  <c r="AA144" i="1" s="1"/>
  <c r="AA145" i="1" a="1"/>
  <c r="AA145" i="1" s="1"/>
  <c r="AA146" i="1" a="1"/>
  <c r="AA146" i="1" s="1"/>
  <c r="AA147" i="1" a="1"/>
  <c r="AA147" i="1" s="1"/>
  <c r="AA148" i="1" a="1"/>
  <c r="AA148" i="1" s="1"/>
  <c r="AA149" i="1" a="1"/>
  <c r="AA149" i="1" s="1"/>
  <c r="AA150" i="1" a="1"/>
  <c r="AA150" i="1" s="1"/>
  <c r="AA151" i="1" a="1"/>
  <c r="AA151" i="1" s="1"/>
  <c r="AA152" i="1" a="1"/>
  <c r="AA152" i="1" s="1"/>
  <c r="AA153" i="1" a="1"/>
  <c r="AA153" i="1" s="1"/>
  <c r="AA154" i="1" a="1"/>
  <c r="AA154" i="1" s="1"/>
  <c r="AA155" i="1" a="1"/>
  <c r="AA155" i="1" s="1"/>
  <c r="AA156" i="1" a="1"/>
  <c r="AA156" i="1" s="1"/>
  <c r="AA157" i="1" a="1"/>
  <c r="AA157" i="1" s="1"/>
  <c r="AA158" i="1" a="1"/>
  <c r="AA158" i="1" s="1"/>
  <c r="AA159" i="1" a="1"/>
  <c r="AA159" i="1" s="1"/>
  <c r="AA160" i="1" a="1"/>
  <c r="AA160" i="1" s="1"/>
  <c r="AA161" i="1" a="1"/>
  <c r="AA161" i="1" s="1"/>
  <c r="AA162" i="1" a="1"/>
  <c r="AA162" i="1" s="1"/>
  <c r="AA163" i="1" a="1"/>
  <c r="AA163" i="1" s="1"/>
  <c r="AA164" i="1" a="1"/>
  <c r="AA164" i="1" s="1"/>
  <c r="AA165" i="1" a="1"/>
  <c r="AA165" i="1" s="1"/>
  <c r="AA166" i="1" a="1"/>
  <c r="AA166" i="1" s="1"/>
  <c r="AA167" i="1" a="1"/>
  <c r="AA167" i="1" s="1"/>
  <c r="AA168" i="1" a="1"/>
  <c r="AA168" i="1" s="1"/>
  <c r="AA169" i="1" a="1"/>
  <c r="AA169" i="1" s="1"/>
  <c r="AA170" i="1" a="1"/>
  <c r="AA170" i="1" s="1"/>
  <c r="AA171" i="1" a="1"/>
  <c r="AA171" i="1" s="1"/>
  <c r="AA172" i="1" a="1"/>
  <c r="AA172" i="1" s="1"/>
  <c r="AA173" i="1" a="1"/>
  <c r="AA173" i="1" s="1"/>
  <c r="AA174" i="1" a="1"/>
  <c r="AA174" i="1" s="1"/>
  <c r="AA175" i="1" a="1"/>
  <c r="AA175" i="1" s="1"/>
  <c r="AA176" i="1" a="1"/>
  <c r="AA176" i="1" s="1"/>
  <c r="AA177" i="1" a="1"/>
  <c r="AA177" i="1" s="1"/>
  <c r="AA178" i="1" a="1"/>
  <c r="AA178" i="1" s="1"/>
  <c r="AA179" i="1" a="1"/>
  <c r="AA179" i="1" s="1"/>
  <c r="AA180" i="1" a="1"/>
  <c r="AA180" i="1" s="1"/>
  <c r="AA181" i="1" a="1"/>
  <c r="AA181" i="1" s="1"/>
  <c r="AA182" i="1" a="1"/>
  <c r="AA182" i="1" s="1"/>
  <c r="AA183" i="1" a="1"/>
  <c r="AA183" i="1" s="1"/>
  <c r="AA184" i="1" a="1"/>
  <c r="AA184" i="1" s="1"/>
  <c r="AA185" i="1" a="1"/>
  <c r="AA185" i="1" s="1"/>
  <c r="AA186" i="1" a="1"/>
  <c r="AA186" i="1" s="1"/>
  <c r="AA187" i="1" a="1"/>
  <c r="AA187" i="1" s="1"/>
  <c r="AA188" i="1" a="1"/>
  <c r="AA188" i="1" s="1"/>
  <c r="AA189" i="1" a="1"/>
  <c r="AA189" i="1" s="1"/>
  <c r="AA190" i="1" a="1"/>
  <c r="AA190" i="1" s="1"/>
  <c r="AA191" i="1" a="1"/>
  <c r="AA191" i="1" s="1"/>
  <c r="AA192" i="1" a="1"/>
  <c r="AA192" i="1" s="1"/>
  <c r="AA193" i="1" a="1"/>
  <c r="AA193" i="1" s="1"/>
  <c r="AA194" i="1" a="1"/>
  <c r="AA194" i="1" s="1"/>
  <c r="AA195" i="1" a="1"/>
  <c r="AA195" i="1" s="1"/>
  <c r="AA196" i="1" a="1"/>
  <c r="AA196" i="1" s="1"/>
  <c r="AA197" i="1" a="1"/>
  <c r="AA197" i="1" s="1"/>
  <c r="AA198" i="1" a="1"/>
  <c r="AA198" i="1" s="1"/>
  <c r="AA199" i="1" a="1"/>
  <c r="AA199" i="1" s="1"/>
  <c r="AA200" i="1" a="1"/>
  <c r="AA200" i="1" s="1"/>
  <c r="AA201" i="1" a="1"/>
  <c r="AA201" i="1" s="1"/>
  <c r="AA202" i="1" a="1"/>
  <c r="AA202" i="1" s="1"/>
  <c r="AA203" i="1" a="1"/>
  <c r="AA203" i="1" s="1"/>
  <c r="AA204" i="1" a="1"/>
  <c r="AA204" i="1" s="1"/>
  <c r="AA205" i="1" a="1"/>
  <c r="AA205" i="1" s="1"/>
  <c r="AA206" i="1" a="1"/>
  <c r="AA206" i="1" s="1"/>
  <c r="AA207" i="1" a="1"/>
  <c r="AA207" i="1" s="1"/>
  <c r="AA208" i="1" a="1"/>
  <c r="AA208" i="1" s="1"/>
  <c r="AA209" i="1" a="1"/>
  <c r="AA209" i="1" s="1"/>
  <c r="AA210" i="1" a="1"/>
  <c r="AA210" i="1" s="1"/>
  <c r="AA211" i="1" a="1"/>
  <c r="AA211" i="1" s="1"/>
  <c r="AA212" i="1" a="1"/>
  <c r="AA212" i="1" s="1"/>
  <c r="AA213" i="1" a="1"/>
  <c r="AA213" i="1" s="1"/>
  <c r="AA214" i="1" a="1"/>
  <c r="AA214" i="1" s="1"/>
  <c r="AA215" i="1" a="1"/>
  <c r="AA215" i="1" s="1"/>
  <c r="AA216" i="1" a="1"/>
  <c r="AA216" i="1" s="1"/>
  <c r="AA217" i="1" a="1"/>
  <c r="AA217" i="1" s="1"/>
  <c r="AA218" i="1" a="1"/>
  <c r="AA218" i="1" s="1"/>
  <c r="AA219" i="1" a="1"/>
  <c r="AA219" i="1" s="1"/>
  <c r="AA220" i="1" a="1"/>
  <c r="AA220" i="1" s="1"/>
  <c r="AA221" i="1" a="1"/>
  <c r="AA221" i="1" s="1"/>
  <c r="AA222" i="1" a="1"/>
  <c r="AA222" i="1" s="1"/>
  <c r="AA223" i="1" a="1"/>
  <c r="AA223" i="1" s="1"/>
  <c r="AA224" i="1" a="1"/>
  <c r="AA224" i="1" s="1"/>
  <c r="AA225" i="1" a="1"/>
  <c r="AA225" i="1" s="1"/>
  <c r="AA226" i="1" a="1"/>
  <c r="AA226" i="1" s="1"/>
  <c r="AA227" i="1" a="1"/>
  <c r="AA227" i="1" s="1"/>
  <c r="AA228" i="1" a="1"/>
  <c r="AA228" i="1" s="1"/>
  <c r="AA229" i="1" a="1"/>
  <c r="AA229" i="1" s="1"/>
  <c r="AA230" i="1" a="1"/>
  <c r="AA230" i="1" s="1"/>
  <c r="AA231" i="1" a="1"/>
  <c r="AA231" i="1" s="1"/>
  <c r="AA232" i="1" a="1"/>
  <c r="AA232" i="1" s="1"/>
  <c r="AA233" i="1" a="1"/>
  <c r="AA233" i="1" s="1"/>
  <c r="AA234" i="1" a="1"/>
  <c r="AA234" i="1" s="1"/>
  <c r="AA235" i="1" a="1"/>
  <c r="AA235" i="1" s="1"/>
  <c r="AA236" i="1" a="1"/>
  <c r="AA236" i="1" s="1"/>
  <c r="AA237" i="1" a="1"/>
  <c r="AA237" i="1" s="1"/>
  <c r="AA238" i="1" a="1"/>
  <c r="AA238" i="1" s="1"/>
  <c r="AA239" i="1" a="1"/>
  <c r="AA239" i="1" s="1"/>
  <c r="AA240" i="1" a="1"/>
  <c r="AA240" i="1" s="1"/>
  <c r="AA241" i="1" a="1"/>
  <c r="AA241" i="1" s="1"/>
  <c r="AA242" i="1" a="1"/>
  <c r="AA242" i="1" s="1"/>
  <c r="AA243" i="1" a="1"/>
  <c r="AA243" i="1" s="1"/>
  <c r="AA244" i="1" a="1"/>
  <c r="AA244" i="1" s="1"/>
  <c r="AA245" i="1" a="1"/>
  <c r="AA245" i="1" s="1"/>
  <c r="AA246" i="1" a="1"/>
  <c r="AA246" i="1" s="1"/>
  <c r="AA247" i="1" a="1"/>
  <c r="AA247" i="1" s="1"/>
  <c r="AA248" i="1" a="1"/>
  <c r="AA248" i="1" s="1"/>
  <c r="AA249" i="1" a="1"/>
  <c r="AA249" i="1" s="1"/>
  <c r="AA250" i="1" a="1"/>
  <c r="AA250" i="1" s="1"/>
  <c r="AA251" i="1" a="1"/>
  <c r="AA251" i="1" s="1"/>
  <c r="AA252" i="1" a="1"/>
  <c r="AA252" i="1" s="1"/>
  <c r="AA253" i="1" a="1"/>
  <c r="AA253" i="1" s="1"/>
  <c r="AA254" i="1" a="1"/>
  <c r="AA254" i="1" s="1"/>
  <c r="AA255" i="1" a="1"/>
  <c r="AA255" i="1" s="1"/>
  <c r="AA256" i="1" a="1"/>
  <c r="AA256" i="1" s="1"/>
  <c r="AA257" i="1" a="1"/>
  <c r="AA257" i="1" s="1"/>
  <c r="AA258" i="1" a="1"/>
  <c r="AA258" i="1" s="1"/>
  <c r="AA259" i="1" a="1"/>
  <c r="AA259" i="1" s="1"/>
  <c r="AA260" i="1" a="1"/>
  <c r="AA260" i="1" s="1"/>
  <c r="AA261" i="1" a="1"/>
  <c r="AA261" i="1" s="1"/>
  <c r="AA262" i="1" a="1"/>
  <c r="AA262" i="1" s="1"/>
  <c r="AA263" i="1" a="1"/>
  <c r="AA263" i="1" s="1"/>
  <c r="AA264" i="1" a="1"/>
  <c r="AA264" i="1" s="1"/>
  <c r="AA265" i="1" a="1"/>
  <c r="AA265" i="1" s="1"/>
  <c r="AA266" i="1" a="1"/>
  <c r="AA266" i="1" s="1"/>
  <c r="AA267" i="1" a="1"/>
  <c r="AA267" i="1" s="1"/>
  <c r="AA268" i="1" a="1"/>
  <c r="AA268" i="1" s="1"/>
  <c r="AA269" i="1" a="1"/>
  <c r="AA269" i="1" s="1"/>
  <c r="AA270" i="1" a="1"/>
  <c r="AA270" i="1" s="1"/>
  <c r="AA271" i="1" a="1"/>
  <c r="AA271" i="1" s="1"/>
  <c r="AA272" i="1" a="1"/>
  <c r="AA272" i="1" s="1"/>
  <c r="AA273" i="1" a="1"/>
  <c r="AA273" i="1" s="1"/>
  <c r="AA274" i="1" a="1"/>
  <c r="AA274" i="1" s="1"/>
  <c r="AA275" i="1" a="1"/>
  <c r="AA275" i="1" s="1"/>
  <c r="AA276" i="1" a="1"/>
  <c r="AA276" i="1" s="1"/>
  <c r="AA277" i="1" a="1"/>
  <c r="AA277" i="1" s="1"/>
  <c r="AA278" i="1" a="1"/>
  <c r="AA278" i="1" s="1"/>
  <c r="AA279" i="1" a="1"/>
  <c r="AA279" i="1" s="1"/>
  <c r="AA280" i="1" a="1"/>
  <c r="AA280" i="1" s="1"/>
  <c r="AA281" i="1" a="1"/>
  <c r="AA281" i="1" s="1"/>
  <c r="AA282" i="1" a="1"/>
  <c r="AA282" i="1" s="1"/>
  <c r="AA283" i="1" a="1"/>
  <c r="AA283" i="1" s="1"/>
  <c r="AA284" i="1" a="1"/>
  <c r="AA284" i="1" s="1"/>
  <c r="AA285" i="1" a="1"/>
  <c r="AA285" i="1" s="1"/>
  <c r="AA286" i="1" a="1"/>
  <c r="AA286" i="1" s="1"/>
  <c r="AA287" i="1" a="1"/>
  <c r="AA287" i="1" s="1"/>
  <c r="AA288" i="1" a="1"/>
  <c r="AA288" i="1" s="1"/>
  <c r="AA289" i="1" a="1"/>
  <c r="AA289" i="1" s="1"/>
  <c r="AA290" i="1" a="1"/>
  <c r="AA290" i="1" s="1"/>
  <c r="AA291" i="1" a="1"/>
  <c r="AA291" i="1" s="1"/>
  <c r="AA292" i="1" a="1"/>
  <c r="AA292" i="1" s="1"/>
  <c r="AA293" i="1" a="1"/>
  <c r="AA293" i="1" s="1"/>
  <c r="AA294" i="1" a="1"/>
  <c r="AA294" i="1" s="1"/>
  <c r="AA295" i="1" a="1"/>
  <c r="AA295" i="1" s="1"/>
  <c r="AA296" i="1" a="1"/>
  <c r="AA296" i="1" s="1"/>
  <c r="AA297" i="1" a="1"/>
  <c r="AA297" i="1" s="1"/>
  <c r="AA298" i="1" a="1"/>
  <c r="AA298" i="1" s="1"/>
  <c r="AA299" i="1" a="1"/>
  <c r="AA299" i="1" s="1"/>
  <c r="AA300" i="1" a="1"/>
  <c r="AA300" i="1" s="1"/>
  <c r="AA301" i="1" a="1"/>
  <c r="AA301" i="1" s="1"/>
  <c r="AA302" i="1" a="1"/>
  <c r="AA302" i="1" s="1"/>
  <c r="AA303" i="1" a="1"/>
  <c r="AA303" i="1" s="1"/>
  <c r="AA304" i="1" a="1"/>
  <c r="AA304" i="1" s="1"/>
  <c r="AA305" i="1" a="1"/>
  <c r="AA305" i="1" s="1"/>
  <c r="AA306" i="1" a="1"/>
  <c r="AA306" i="1" s="1"/>
  <c r="AA307" i="1" a="1"/>
  <c r="AA307" i="1" s="1"/>
  <c r="AA308" i="1" a="1"/>
  <c r="AA308" i="1" s="1"/>
  <c r="AA309" i="1" a="1"/>
  <c r="AA309" i="1" s="1"/>
  <c r="AA310" i="1" a="1"/>
  <c r="AA310" i="1" s="1"/>
  <c r="AA311" i="1" a="1"/>
  <c r="AA311" i="1" s="1"/>
  <c r="AA312" i="1" a="1"/>
  <c r="AA312" i="1" s="1"/>
  <c r="AA313" i="1" a="1"/>
  <c r="AA313" i="1" s="1"/>
  <c r="AA314" i="1" a="1"/>
  <c r="AA314" i="1" s="1"/>
  <c r="AA315" i="1" a="1"/>
  <c r="AA315" i="1" s="1"/>
  <c r="AA316" i="1" a="1"/>
  <c r="AA316" i="1" s="1"/>
  <c r="AA317" i="1" a="1"/>
  <c r="AA317" i="1" s="1"/>
  <c r="AA318" i="1" a="1"/>
  <c r="AA318" i="1" s="1"/>
  <c r="AA319" i="1" a="1"/>
  <c r="AA319" i="1" s="1"/>
  <c r="AA320" i="1" a="1"/>
  <c r="AA320" i="1" s="1"/>
  <c r="AA321" i="1" a="1"/>
  <c r="AA321" i="1" s="1"/>
  <c r="AA322" i="1" a="1"/>
  <c r="AA322" i="1" s="1"/>
  <c r="AA323" i="1" a="1"/>
  <c r="AA323" i="1" s="1"/>
  <c r="AA324" i="1" a="1"/>
  <c r="AA324" i="1" s="1"/>
  <c r="AA325" i="1" a="1"/>
  <c r="AA325" i="1" s="1"/>
  <c r="AA326" i="1" a="1"/>
  <c r="AA326" i="1" s="1"/>
  <c r="AA327" i="1" a="1"/>
  <c r="AA327" i="1" s="1"/>
  <c r="AA328" i="1" a="1"/>
  <c r="AA328" i="1" s="1"/>
  <c r="AA329" i="1" a="1"/>
  <c r="AA329" i="1" s="1"/>
  <c r="AA330" i="1" a="1"/>
  <c r="AA330" i="1" s="1"/>
  <c r="AA331" i="1" a="1"/>
  <c r="AA331" i="1" s="1"/>
  <c r="AA332" i="1" a="1"/>
  <c r="AA332" i="1" s="1"/>
  <c r="AA333" i="1" a="1"/>
  <c r="AA333" i="1" s="1"/>
  <c r="AA334" i="1" a="1"/>
  <c r="AA334" i="1" s="1"/>
  <c r="AA335" i="1" a="1"/>
  <c r="AA335" i="1" s="1"/>
  <c r="AA336" i="1" a="1"/>
  <c r="AA336" i="1" s="1"/>
  <c r="AA337" i="1" a="1"/>
  <c r="AA337" i="1" s="1"/>
  <c r="AA338" i="1" a="1"/>
  <c r="AA338" i="1" s="1"/>
  <c r="AA339" i="1" a="1"/>
  <c r="AA339" i="1" s="1"/>
  <c r="AA340" i="1" a="1"/>
  <c r="AA340" i="1" s="1"/>
  <c r="AA341" i="1" a="1"/>
  <c r="AA341" i="1" s="1"/>
  <c r="AA342" i="1" a="1"/>
  <c r="AA342" i="1" s="1"/>
  <c r="AA343" i="1" a="1"/>
  <c r="AA343" i="1" s="1"/>
  <c r="AA344" i="1" a="1"/>
  <c r="AA344" i="1" s="1"/>
  <c r="AA345" i="1" a="1"/>
  <c r="AA345" i="1" s="1"/>
  <c r="AA346" i="1" a="1"/>
  <c r="AA346" i="1" s="1"/>
  <c r="AA347" i="1" a="1"/>
  <c r="AA347" i="1" s="1"/>
  <c r="AA348" i="1" a="1"/>
  <c r="AA348" i="1" s="1"/>
  <c r="AA349" i="1" a="1"/>
  <c r="AA349" i="1" s="1"/>
  <c r="AA350" i="1" a="1"/>
  <c r="AA350" i="1" s="1"/>
  <c r="AA351" i="1" a="1"/>
  <c r="AA351" i="1" s="1"/>
  <c r="AA352" i="1" a="1"/>
  <c r="AA352" i="1" s="1"/>
  <c r="AA353" i="1" a="1"/>
  <c r="AA353" i="1" s="1"/>
  <c r="AA354" i="1" a="1"/>
  <c r="AA354" i="1" s="1"/>
  <c r="AA355" i="1" a="1"/>
  <c r="AA355" i="1" s="1"/>
  <c r="AA356" i="1" a="1"/>
  <c r="AA356" i="1" s="1"/>
  <c r="AA357" i="1" a="1"/>
  <c r="AA357" i="1" s="1"/>
  <c r="AA358" i="1" a="1"/>
  <c r="AA358" i="1" s="1"/>
  <c r="AA359" i="1" a="1"/>
  <c r="AA359" i="1" s="1"/>
  <c r="AA360" i="1" a="1"/>
  <c r="AA360" i="1" s="1"/>
  <c r="AA361" i="1" a="1"/>
  <c r="AA361" i="1" s="1"/>
  <c r="AA362" i="1" a="1"/>
  <c r="AA362" i="1" s="1"/>
  <c r="AA363" i="1" a="1"/>
  <c r="AA363" i="1" s="1"/>
  <c r="AA364" i="1" a="1"/>
  <c r="AA364" i="1" s="1"/>
  <c r="AA365" i="1" a="1"/>
  <c r="AA365" i="1" s="1"/>
  <c r="AA366" i="1" a="1"/>
  <c r="AA366" i="1" s="1"/>
  <c r="AA367" i="1" a="1"/>
  <c r="AA367" i="1" s="1"/>
  <c r="AA368" i="1" a="1"/>
  <c r="AA368" i="1" s="1"/>
  <c r="AA369" i="1" a="1"/>
  <c r="AA369" i="1" s="1"/>
  <c r="AA370" i="1" a="1"/>
  <c r="AA370" i="1" s="1"/>
  <c r="AA371" i="1" a="1"/>
  <c r="AA371" i="1" s="1"/>
  <c r="AA372" i="1" a="1"/>
  <c r="AA372" i="1" s="1"/>
  <c r="AA373" i="1" a="1"/>
  <c r="AA373" i="1" s="1"/>
  <c r="AA374" i="1" a="1"/>
  <c r="AA374" i="1" s="1"/>
  <c r="AA375" i="1" a="1"/>
  <c r="AA375" i="1" s="1"/>
  <c r="AA376" i="1" a="1"/>
  <c r="AA376" i="1" s="1"/>
  <c r="AA377" i="1" a="1"/>
  <c r="AA377" i="1" s="1"/>
  <c r="AA378" i="1" a="1"/>
  <c r="AA378" i="1" s="1"/>
  <c r="AA379" i="1" a="1"/>
  <c r="AA379" i="1" s="1"/>
  <c r="AA380" i="1" a="1"/>
  <c r="AA380" i="1" s="1"/>
  <c r="AA381" i="1" a="1"/>
  <c r="AA381" i="1" s="1"/>
  <c r="AA382" i="1" a="1"/>
  <c r="AA382" i="1" s="1"/>
  <c r="AA383" i="1" a="1"/>
  <c r="AA383" i="1" s="1"/>
  <c r="AA384" i="1" a="1"/>
  <c r="AA384" i="1" s="1"/>
  <c r="AA385" i="1" a="1"/>
  <c r="AA385" i="1" s="1"/>
  <c r="AA386" i="1" a="1"/>
  <c r="AA386" i="1" s="1"/>
  <c r="AA387" i="1" a="1"/>
  <c r="AA387" i="1" s="1"/>
  <c r="AA388" i="1" a="1"/>
  <c r="AA388" i="1" s="1"/>
  <c r="AA389" i="1" a="1"/>
  <c r="AA389" i="1" s="1"/>
  <c r="AA390" i="1" a="1"/>
  <c r="AA390" i="1" s="1"/>
  <c r="AA391" i="1" a="1"/>
  <c r="AA391" i="1" s="1"/>
  <c r="AA392" i="1" a="1"/>
  <c r="AA392" i="1" s="1"/>
  <c r="AA393" i="1" a="1"/>
  <c r="AA393" i="1" s="1"/>
  <c r="AA394" i="1" a="1"/>
  <c r="AA394" i="1" s="1"/>
  <c r="AA395" i="1" a="1"/>
  <c r="AA395" i="1" s="1"/>
  <c r="AA396" i="1" a="1"/>
  <c r="AA396" i="1" s="1"/>
  <c r="AA397" i="1" a="1"/>
  <c r="AA397" i="1" s="1"/>
  <c r="AA398" i="1" a="1"/>
  <c r="AA398" i="1" s="1"/>
  <c r="AA399" i="1" a="1"/>
  <c r="AA399" i="1" s="1"/>
  <c r="AA400" i="1" a="1"/>
  <c r="AA400" i="1" s="1"/>
  <c r="AA401" i="1" a="1"/>
  <c r="AA401" i="1" s="1"/>
  <c r="AA402" i="1" a="1"/>
  <c r="AA402" i="1" s="1"/>
  <c r="AA403" i="1" a="1"/>
  <c r="AA403" i="1" s="1"/>
  <c r="AA404" i="1" a="1"/>
  <c r="AA404" i="1" s="1"/>
  <c r="AA405" i="1" a="1"/>
  <c r="AA405" i="1" s="1"/>
  <c r="AA406" i="1" a="1"/>
  <c r="AA406" i="1" s="1"/>
  <c r="AA407" i="1" a="1"/>
  <c r="AA407" i="1" s="1"/>
  <c r="AA408" i="1" a="1"/>
  <c r="AA408" i="1" s="1"/>
  <c r="AA409" i="1" a="1"/>
  <c r="AA409" i="1" s="1"/>
  <c r="AA410" i="1" a="1"/>
  <c r="AA410" i="1" s="1"/>
  <c r="AA411" i="1" a="1"/>
  <c r="AA411" i="1" s="1"/>
  <c r="AA412" i="1" a="1"/>
  <c r="AA412" i="1" s="1"/>
  <c r="AA413" i="1" a="1"/>
  <c r="AA413" i="1" s="1"/>
  <c r="AA414" i="1" a="1"/>
  <c r="AA414" i="1" s="1"/>
  <c r="AA415" i="1" a="1"/>
  <c r="AA415" i="1" s="1"/>
  <c r="AA416" i="1" a="1"/>
  <c r="AA416" i="1" s="1"/>
  <c r="AA417" i="1" a="1"/>
  <c r="AA417" i="1" s="1"/>
  <c r="AA418" i="1" a="1"/>
  <c r="AA418" i="1" s="1"/>
  <c r="AA419" i="1" a="1"/>
  <c r="AA419" i="1" s="1"/>
  <c r="AA420" i="1" a="1"/>
  <c r="AA420" i="1" s="1"/>
  <c r="AA421" i="1" a="1"/>
  <c r="AA421" i="1" s="1"/>
  <c r="AA422" i="1" a="1"/>
  <c r="AA422" i="1" s="1"/>
  <c r="AA423" i="1" a="1"/>
  <c r="AA423" i="1" s="1"/>
  <c r="AA424" i="1" a="1"/>
  <c r="AA424" i="1" s="1"/>
  <c r="AA425" i="1" a="1"/>
  <c r="AA425" i="1" s="1"/>
  <c r="AA426" i="1" a="1"/>
  <c r="AA426" i="1" s="1"/>
  <c r="AA427" i="1" a="1"/>
  <c r="AA427" i="1" s="1"/>
  <c r="AA428" i="1" a="1"/>
  <c r="AA428" i="1" s="1"/>
  <c r="AA429" i="1" a="1"/>
  <c r="AA429" i="1" s="1"/>
  <c r="AA430" i="1" a="1"/>
  <c r="AA430" i="1" s="1"/>
  <c r="AA431" i="1" a="1"/>
  <c r="AA431" i="1" s="1"/>
  <c r="AA432" i="1" a="1"/>
  <c r="AA432" i="1" s="1"/>
  <c r="AA433" i="1" a="1"/>
  <c r="AA433" i="1" s="1"/>
  <c r="AA434" i="1" a="1"/>
  <c r="AA434" i="1" s="1"/>
  <c r="AA435" i="1" a="1"/>
  <c r="AA435" i="1" s="1"/>
  <c r="AA436" i="1" a="1"/>
  <c r="AA436" i="1" s="1"/>
  <c r="AA437" i="1" a="1"/>
  <c r="AA437" i="1" s="1"/>
  <c r="AA438" i="1" a="1"/>
  <c r="AA438" i="1" s="1"/>
  <c r="AA439" i="1" a="1"/>
  <c r="AA439" i="1" s="1"/>
  <c r="AA440" i="1" a="1"/>
  <c r="AA440" i="1" s="1"/>
  <c r="AA441" i="1" a="1"/>
  <c r="AA441" i="1" s="1"/>
  <c r="AA442" i="1" a="1"/>
  <c r="AA442" i="1" s="1"/>
  <c r="AA443" i="1" a="1"/>
  <c r="AA443" i="1" s="1"/>
  <c r="AA444" i="1" a="1"/>
  <c r="AA444" i="1" s="1"/>
  <c r="AA445" i="1" a="1"/>
  <c r="AA445" i="1" s="1"/>
  <c r="AA446" i="1" a="1"/>
  <c r="AA446" i="1" s="1"/>
  <c r="AA447" i="1" a="1"/>
  <c r="AA447" i="1" s="1"/>
  <c r="AA448" i="1" a="1"/>
  <c r="AA448" i="1" s="1"/>
  <c r="AA449" i="1" a="1"/>
  <c r="AA449" i="1" s="1"/>
  <c r="AA450" i="1" a="1"/>
  <c r="AA450" i="1" s="1"/>
  <c r="AA451" i="1" a="1"/>
  <c r="AA451" i="1" s="1"/>
  <c r="AA452" i="1" a="1"/>
  <c r="AA452" i="1" s="1"/>
  <c r="AA453" i="1" a="1"/>
  <c r="AA453" i="1" s="1"/>
  <c r="AA454" i="1" a="1"/>
  <c r="AA454" i="1" s="1"/>
  <c r="AA455" i="1" a="1"/>
  <c r="AA455" i="1" s="1"/>
  <c r="AA456" i="1" a="1"/>
  <c r="AA456" i="1" s="1"/>
  <c r="AA457" i="1" a="1"/>
  <c r="AA457" i="1" s="1"/>
  <c r="AA458" i="1" a="1"/>
  <c r="AA458" i="1" s="1"/>
  <c r="AA459" i="1" a="1"/>
  <c r="AA459" i="1" s="1"/>
  <c r="AA460" i="1" a="1"/>
  <c r="AA460" i="1" s="1"/>
  <c r="AA461" i="1" a="1"/>
  <c r="AA461" i="1" s="1"/>
  <c r="AA462" i="1" a="1"/>
  <c r="AA462" i="1" s="1"/>
  <c r="AA463" i="1" a="1"/>
  <c r="AA463" i="1" s="1"/>
  <c r="AA464" i="1" a="1"/>
  <c r="AA464" i="1" s="1"/>
  <c r="AA465" i="1" a="1"/>
  <c r="AA465" i="1" s="1"/>
  <c r="AA466" i="1" a="1"/>
  <c r="AA466" i="1" s="1"/>
  <c r="AA467" i="1" a="1"/>
  <c r="AA467" i="1" s="1"/>
  <c r="AA468" i="1" a="1"/>
  <c r="AA468" i="1" s="1"/>
  <c r="AA469" i="1" a="1"/>
  <c r="AA469" i="1" s="1"/>
  <c r="AA470" i="1" a="1"/>
  <c r="AA470" i="1" s="1"/>
  <c r="AA471" i="1" a="1"/>
  <c r="AA471" i="1" s="1"/>
  <c r="AA472" i="1" a="1"/>
  <c r="AA472" i="1" s="1"/>
  <c r="AA473" i="1" a="1"/>
  <c r="AA473" i="1" s="1"/>
  <c r="AA474" i="1" a="1"/>
  <c r="AA474" i="1" s="1"/>
  <c r="AA475" i="1" a="1"/>
  <c r="AA475" i="1" s="1"/>
  <c r="AA476" i="1" a="1"/>
  <c r="AA476" i="1" s="1"/>
  <c r="AA477" i="1" a="1"/>
  <c r="AA477" i="1" s="1"/>
  <c r="AA478" i="1" a="1"/>
  <c r="AA478" i="1" s="1"/>
  <c r="AA479" i="1" a="1"/>
  <c r="AA479" i="1" s="1"/>
  <c r="AA480" i="1" a="1"/>
  <c r="AA480" i="1" s="1"/>
  <c r="AA481" i="1" a="1"/>
  <c r="AA481" i="1" s="1"/>
  <c r="AA482" i="1" a="1"/>
  <c r="AA482" i="1" s="1"/>
  <c r="AA483" i="1" a="1"/>
  <c r="AA483" i="1" s="1"/>
  <c r="AA484" i="1" a="1"/>
  <c r="AA484" i="1" s="1"/>
  <c r="AA485" i="1" a="1"/>
  <c r="AA485" i="1" s="1"/>
  <c r="AA486" i="1" a="1"/>
  <c r="AA486" i="1" s="1"/>
  <c r="AA487" i="1" a="1"/>
  <c r="AA487" i="1" s="1"/>
  <c r="AA488" i="1" a="1"/>
  <c r="AA488" i="1" s="1"/>
  <c r="AA489" i="1" a="1"/>
  <c r="AA489" i="1" s="1"/>
  <c r="AA490" i="1" a="1"/>
  <c r="AA490" i="1" s="1"/>
  <c r="AA491" i="1" a="1"/>
  <c r="AA491" i="1" s="1"/>
  <c r="AA492" i="1" a="1"/>
  <c r="AA492" i="1" s="1"/>
  <c r="AA493" i="1" a="1"/>
  <c r="AA493" i="1" s="1"/>
  <c r="AA494" i="1" a="1"/>
  <c r="AA494" i="1" s="1"/>
  <c r="AA495" i="1" a="1"/>
  <c r="AA495" i="1" s="1"/>
  <c r="AA496" i="1" a="1"/>
  <c r="AA496" i="1" s="1"/>
  <c r="AA497" i="1" a="1"/>
  <c r="AA497" i="1" s="1"/>
  <c r="AA498" i="1" a="1"/>
  <c r="AA498" i="1" s="1"/>
  <c r="AA499" i="1" a="1"/>
  <c r="AA499" i="1" s="1"/>
  <c r="AA500" i="1" a="1"/>
  <c r="AA500" i="1" s="1"/>
  <c r="AA501" i="1" a="1"/>
  <c r="AA501" i="1" s="1"/>
  <c r="AA502" i="1" a="1"/>
  <c r="AA502" i="1" s="1"/>
  <c r="AA503" i="1" a="1"/>
  <c r="AA503" i="1" s="1"/>
  <c r="AA504" i="1" a="1"/>
  <c r="AA504" i="1" s="1"/>
  <c r="AA505" i="1" a="1"/>
  <c r="AA505" i="1" s="1"/>
  <c r="AA506" i="1" a="1"/>
  <c r="AA506" i="1" s="1"/>
  <c r="AA507" i="1" a="1"/>
  <c r="AA507" i="1" s="1"/>
  <c r="AA508" i="1" a="1"/>
  <c r="AA508" i="1" s="1"/>
  <c r="AA509" i="1" a="1"/>
  <c r="AA509" i="1" s="1"/>
  <c r="AA510" i="1" a="1"/>
  <c r="AA510" i="1" s="1"/>
  <c r="AA511" i="1" a="1"/>
  <c r="AA511" i="1" s="1"/>
  <c r="AA512" i="1" a="1"/>
  <c r="AA512" i="1" s="1"/>
  <c r="AA513" i="1" a="1"/>
  <c r="AA513" i="1" s="1"/>
  <c r="AA514" i="1" a="1"/>
  <c r="AA514" i="1" s="1"/>
  <c r="AA515" i="1" a="1"/>
  <c r="AA515" i="1" s="1"/>
  <c r="AA516" i="1" a="1"/>
  <c r="AA516" i="1" s="1"/>
  <c r="AA517" i="1" a="1"/>
  <c r="AA517" i="1" s="1"/>
  <c r="AA518" i="1" a="1"/>
  <c r="AA518" i="1" s="1"/>
  <c r="AA519" i="1" a="1"/>
  <c r="AA519" i="1" s="1"/>
  <c r="AA520" i="1" a="1"/>
  <c r="AA520" i="1" s="1"/>
  <c r="AA521" i="1" a="1"/>
  <c r="AA521" i="1" s="1"/>
  <c r="AA522" i="1" a="1"/>
  <c r="AA522" i="1" s="1"/>
  <c r="AA523" i="1" a="1"/>
  <c r="AA523" i="1" s="1"/>
  <c r="AA524" i="1" a="1"/>
  <c r="AA524" i="1" s="1"/>
  <c r="AA525" i="1" a="1"/>
  <c r="AA525" i="1" s="1"/>
  <c r="AA526" i="1" a="1"/>
  <c r="AA526" i="1" s="1"/>
  <c r="AA527" i="1" a="1"/>
  <c r="AA527" i="1" s="1"/>
  <c r="AA528" i="1" a="1"/>
  <c r="AA528" i="1" s="1"/>
  <c r="AA529" i="1" a="1"/>
  <c r="AA529" i="1" s="1"/>
  <c r="AA530" i="1" a="1"/>
  <c r="AA530" i="1" s="1"/>
  <c r="AA531" i="1" a="1"/>
  <c r="AA531" i="1" s="1"/>
  <c r="AA532" i="1" a="1"/>
  <c r="AA532" i="1" s="1"/>
  <c r="AA533" i="1" a="1"/>
  <c r="AA533" i="1" s="1"/>
  <c r="AA534" i="1" a="1"/>
  <c r="AA534" i="1" s="1"/>
  <c r="AA535" i="1" a="1"/>
  <c r="AA535" i="1" s="1"/>
  <c r="AA536" i="1" a="1"/>
  <c r="AA536" i="1" s="1"/>
  <c r="AA537" i="1" a="1"/>
  <c r="AA537" i="1" s="1"/>
  <c r="AA538" i="1" a="1"/>
  <c r="AA538" i="1" s="1"/>
  <c r="AA539" i="1" a="1"/>
  <c r="AA539" i="1" s="1"/>
  <c r="AA540" i="1" a="1"/>
  <c r="AA540" i="1" s="1"/>
  <c r="AA541" i="1" a="1"/>
  <c r="AA541" i="1" s="1"/>
  <c r="AA542" i="1" a="1"/>
  <c r="AA542" i="1" s="1"/>
  <c r="AA543" i="1" a="1"/>
  <c r="AA543" i="1" s="1"/>
  <c r="AA544" i="1" a="1"/>
  <c r="AA544" i="1" s="1"/>
  <c r="AA545" i="1" a="1"/>
  <c r="AA545" i="1" s="1"/>
  <c r="AA546" i="1" a="1"/>
  <c r="AA546" i="1" s="1"/>
  <c r="AA547" i="1" a="1"/>
  <c r="AA547" i="1" s="1"/>
  <c r="AA548" i="1" a="1"/>
  <c r="AA548" i="1" s="1"/>
  <c r="AA549" i="1" a="1"/>
  <c r="AA549" i="1" s="1"/>
  <c r="AA550" i="1" a="1"/>
  <c r="AA550" i="1" s="1"/>
  <c r="AA551" i="1" a="1"/>
  <c r="AA551" i="1" s="1"/>
  <c r="AA552" i="1" a="1"/>
  <c r="AA552" i="1" s="1"/>
  <c r="AA553" i="1" a="1"/>
  <c r="AA553" i="1" s="1"/>
  <c r="AA554" i="1" a="1"/>
  <c r="AA554" i="1" s="1"/>
  <c r="AA555" i="1" a="1"/>
  <c r="AA555" i="1" s="1"/>
  <c r="AA556" i="1" a="1"/>
  <c r="AA556" i="1" s="1"/>
  <c r="AA557" i="1" a="1"/>
  <c r="AA557" i="1" s="1"/>
  <c r="AA558" i="1" a="1"/>
  <c r="AA558" i="1" s="1"/>
  <c r="AA559" i="1" a="1"/>
  <c r="AA559" i="1" s="1"/>
  <c r="AA560" i="1" a="1"/>
  <c r="AA560" i="1" s="1"/>
  <c r="AA561" i="1" a="1"/>
  <c r="AA561" i="1" s="1"/>
  <c r="AA562" i="1" a="1"/>
  <c r="AA562" i="1" s="1"/>
  <c r="AA563" i="1" a="1"/>
  <c r="AA563" i="1" s="1"/>
  <c r="AA564" i="1" a="1"/>
  <c r="AA564" i="1" s="1"/>
  <c r="AA565" i="1" a="1"/>
  <c r="AA565" i="1" s="1"/>
  <c r="AA566" i="1" a="1"/>
  <c r="AA566" i="1" s="1"/>
  <c r="AA567" i="1" a="1"/>
  <c r="AA567" i="1" s="1"/>
  <c r="AA568" i="1" a="1"/>
  <c r="AA568" i="1" s="1"/>
  <c r="AA569" i="1" a="1"/>
  <c r="AA569" i="1" s="1"/>
  <c r="AA570" i="1" a="1"/>
  <c r="AA570" i="1" s="1"/>
  <c r="AA571" i="1" a="1"/>
  <c r="AA571" i="1" s="1"/>
  <c r="AA572" i="1" a="1"/>
  <c r="AA572" i="1" s="1"/>
  <c r="AA573" i="1" a="1"/>
  <c r="AA573" i="1" s="1"/>
  <c r="AA574" i="1" a="1"/>
  <c r="AA574" i="1" s="1"/>
  <c r="AA575" i="1" a="1"/>
  <c r="AA575" i="1" s="1"/>
  <c r="AA576" i="1" a="1"/>
  <c r="AA576" i="1" s="1"/>
  <c r="AA577" i="1" a="1"/>
  <c r="AA577" i="1" s="1"/>
  <c r="AA578" i="1" a="1"/>
  <c r="AA578" i="1" s="1"/>
  <c r="AA579" i="1" a="1"/>
  <c r="AA579" i="1" s="1"/>
  <c r="AA580" i="1" a="1"/>
  <c r="AA580" i="1" s="1"/>
  <c r="AA581" i="1" a="1"/>
  <c r="AA581" i="1" s="1"/>
  <c r="AA582" i="1" a="1"/>
  <c r="AA582" i="1" s="1"/>
  <c r="AA583" i="1" a="1"/>
  <c r="AA583" i="1" s="1"/>
  <c r="AA584" i="1" a="1"/>
  <c r="AA584" i="1" s="1"/>
  <c r="AA585" i="1" a="1"/>
  <c r="AA585" i="1" s="1"/>
  <c r="AA586" i="1" a="1"/>
  <c r="AA586" i="1" s="1"/>
  <c r="AA587" i="1" a="1"/>
  <c r="AA587" i="1" s="1"/>
  <c r="AA588" i="1" a="1"/>
  <c r="AA588" i="1" s="1"/>
  <c r="AA589" i="1" a="1"/>
  <c r="AA589" i="1" s="1"/>
  <c r="AA590" i="1" a="1"/>
  <c r="AA590" i="1" s="1"/>
  <c r="AA591" i="1" a="1"/>
  <c r="AA591" i="1" s="1"/>
  <c r="AA592" i="1" a="1"/>
  <c r="AA592" i="1" s="1"/>
  <c r="AA593" i="1" a="1"/>
  <c r="AA593" i="1" s="1"/>
  <c r="AA594" i="1" a="1"/>
  <c r="AA594" i="1" s="1"/>
  <c r="AA595" i="1" a="1"/>
  <c r="AA595" i="1" s="1"/>
  <c r="AA596" i="1" a="1"/>
  <c r="AA596" i="1" s="1"/>
  <c r="AA597" i="1" a="1"/>
  <c r="AA597" i="1" s="1"/>
  <c r="AA598" i="1" a="1"/>
  <c r="AA598" i="1" s="1"/>
  <c r="AA599" i="1" a="1"/>
  <c r="AA599" i="1" s="1"/>
  <c r="AA600" i="1" a="1"/>
  <c r="AA600" i="1" s="1"/>
  <c r="AA601" i="1" a="1"/>
  <c r="AA601" i="1" s="1"/>
  <c r="AA602" i="1" a="1"/>
  <c r="AA602" i="1" s="1"/>
  <c r="AA603" i="1" a="1"/>
  <c r="AA603" i="1" s="1"/>
  <c r="AA604" i="1" a="1"/>
  <c r="AA604" i="1" s="1"/>
  <c r="AA605" i="1" a="1"/>
  <c r="AA605" i="1" s="1"/>
  <c r="AA606" i="1" a="1"/>
  <c r="AA606" i="1" s="1"/>
  <c r="AA607" i="1" a="1"/>
  <c r="AA607" i="1" s="1"/>
  <c r="AA608" i="1" a="1"/>
  <c r="AA608" i="1" s="1"/>
  <c r="AA609" i="1" a="1"/>
  <c r="AA609" i="1" s="1"/>
  <c r="AA610" i="1" a="1"/>
  <c r="AA610" i="1" s="1"/>
  <c r="AA611" i="1" a="1"/>
  <c r="AA611" i="1" s="1"/>
  <c r="AA612" i="1" a="1"/>
  <c r="AA612" i="1" s="1"/>
  <c r="AA613" i="1" a="1"/>
  <c r="AA613" i="1" s="1"/>
  <c r="AA614" i="1" a="1"/>
  <c r="AA614" i="1" s="1"/>
  <c r="AA615" i="1" a="1"/>
  <c r="AA615" i="1" s="1"/>
  <c r="AA616" i="1" a="1"/>
  <c r="AA616" i="1" s="1"/>
  <c r="AA617" i="1" a="1"/>
  <c r="AA617" i="1" s="1"/>
  <c r="AA618" i="1" a="1"/>
  <c r="AA618" i="1" s="1"/>
  <c r="AA619" i="1" a="1"/>
  <c r="AA619" i="1" s="1"/>
  <c r="AA620" i="1" a="1"/>
  <c r="AA620" i="1" s="1"/>
  <c r="AA621" i="1" a="1"/>
  <c r="AA621" i="1" s="1"/>
  <c r="AA622" i="1" a="1"/>
  <c r="AA622" i="1" s="1"/>
  <c r="AA623" i="1" a="1"/>
  <c r="AA623" i="1" s="1"/>
  <c r="AA624" i="1" a="1"/>
  <c r="AA624" i="1" s="1"/>
  <c r="AA625" i="1" a="1"/>
  <c r="AA625" i="1" s="1"/>
  <c r="AA626" i="1" a="1"/>
  <c r="AA626" i="1" s="1"/>
  <c r="AA627" i="1" a="1"/>
  <c r="AA627" i="1" s="1"/>
  <c r="AA628" i="1" a="1"/>
  <c r="AA628" i="1" s="1"/>
  <c r="AA629" i="1" a="1"/>
  <c r="AA629" i="1" s="1"/>
  <c r="AA630" i="1" a="1"/>
  <c r="AA630" i="1" s="1"/>
  <c r="AA631" i="1" a="1"/>
  <c r="AA631" i="1" s="1"/>
  <c r="AA632" i="1" a="1"/>
  <c r="AA632" i="1" s="1"/>
  <c r="AA633" i="1" a="1"/>
  <c r="AA633" i="1" s="1"/>
  <c r="AA634" i="1" a="1"/>
  <c r="AA634" i="1" s="1"/>
  <c r="AA635" i="1" a="1"/>
  <c r="AA635" i="1" s="1"/>
  <c r="AA636" i="1" a="1"/>
  <c r="AA636" i="1" s="1"/>
  <c r="AA637" i="1" a="1"/>
  <c r="AA637" i="1" s="1"/>
  <c r="AA638" i="1" a="1"/>
  <c r="AA638" i="1" s="1"/>
  <c r="AA639" i="1" a="1"/>
  <c r="AA639" i="1" s="1"/>
  <c r="AA640" i="1" a="1"/>
  <c r="AA640" i="1" s="1"/>
  <c r="AA641" i="1" a="1"/>
  <c r="AA641" i="1" s="1"/>
  <c r="AA642" i="1" a="1"/>
  <c r="AA642" i="1" s="1"/>
  <c r="AA643" i="1" a="1"/>
  <c r="AA643" i="1" s="1"/>
  <c r="AA644" i="1" a="1"/>
  <c r="AA644" i="1" s="1"/>
  <c r="AA645" i="1" a="1"/>
  <c r="AA645" i="1" s="1"/>
  <c r="AA646" i="1" a="1"/>
  <c r="AA646" i="1" s="1"/>
  <c r="AA647" i="1" a="1"/>
  <c r="AA647" i="1" s="1"/>
  <c r="AA648" i="1" a="1"/>
  <c r="AA648" i="1" s="1"/>
  <c r="AA649" i="1" a="1"/>
  <c r="AA649" i="1" s="1"/>
  <c r="AA650" i="1" a="1"/>
  <c r="AA650" i="1" s="1"/>
  <c r="AA651" i="1" a="1"/>
  <c r="AA651" i="1" s="1"/>
  <c r="AA652" i="1" a="1"/>
  <c r="AA652" i="1" s="1"/>
  <c r="AA653" i="1" a="1"/>
  <c r="AA653" i="1" s="1"/>
  <c r="AA654" i="1" a="1"/>
  <c r="AA654" i="1" s="1"/>
  <c r="AA655" i="1" a="1"/>
  <c r="AA655" i="1" s="1"/>
  <c r="AA656" i="1" a="1"/>
  <c r="AA656" i="1" s="1"/>
  <c r="AA657" i="1" a="1"/>
  <c r="AA657" i="1" s="1"/>
  <c r="AA658" i="1" a="1"/>
  <c r="AA658" i="1" s="1"/>
  <c r="AA659" i="1" a="1"/>
  <c r="AA659" i="1" s="1"/>
  <c r="AA660" i="1" a="1"/>
  <c r="AA660" i="1" s="1"/>
  <c r="AA661" i="1" a="1"/>
  <c r="AA661" i="1" s="1"/>
  <c r="AA662" i="1" a="1"/>
  <c r="AA662" i="1" s="1"/>
  <c r="AA663" i="1" a="1"/>
  <c r="AA663" i="1" s="1"/>
  <c r="AA664" i="1" a="1"/>
  <c r="AA664" i="1" s="1"/>
  <c r="AA665" i="1" a="1"/>
  <c r="AA665" i="1" s="1"/>
  <c r="AA666" i="1" a="1"/>
  <c r="AA666" i="1" s="1"/>
  <c r="AA667" i="1" a="1"/>
  <c r="AA667" i="1" s="1"/>
  <c r="AA668" i="1" a="1"/>
  <c r="AA668" i="1" s="1"/>
  <c r="AA669" i="1" a="1"/>
  <c r="AA669" i="1" s="1"/>
  <c r="AA670" i="1" a="1"/>
  <c r="AA670" i="1" s="1"/>
  <c r="AA671" i="1" a="1"/>
  <c r="AA671" i="1" s="1"/>
  <c r="AA672" i="1" a="1"/>
  <c r="AA672" i="1" s="1"/>
  <c r="AA673" i="1" a="1"/>
  <c r="AA673" i="1" s="1"/>
  <c r="AA674" i="1" a="1"/>
  <c r="AA674" i="1" s="1"/>
  <c r="AA675" i="1" a="1"/>
  <c r="AA675" i="1" s="1"/>
  <c r="AA676" i="1" a="1"/>
  <c r="AA676" i="1" s="1"/>
  <c r="AA677" i="1" a="1"/>
  <c r="AA677" i="1" s="1"/>
  <c r="AA678" i="1" a="1"/>
  <c r="AA678" i="1" s="1"/>
  <c r="AA679" i="1" a="1"/>
  <c r="AA679" i="1" s="1"/>
  <c r="AA680" i="1" a="1"/>
  <c r="AA680" i="1" s="1"/>
  <c r="AA681" i="1" a="1"/>
  <c r="AA681" i="1" s="1"/>
  <c r="AA682" i="1" a="1"/>
  <c r="AA682" i="1" s="1"/>
  <c r="AA683" i="1" a="1"/>
  <c r="AA683" i="1" s="1"/>
  <c r="AA684" i="1" a="1"/>
  <c r="AA684" i="1" s="1"/>
  <c r="AA685" i="1" a="1"/>
  <c r="AA685" i="1" s="1"/>
  <c r="AA686" i="1" a="1"/>
  <c r="AA686" i="1" s="1"/>
  <c r="AA687" i="1" a="1"/>
  <c r="AA687" i="1" s="1"/>
  <c r="AA688" i="1" a="1"/>
  <c r="AA688" i="1" s="1"/>
  <c r="AA689" i="1" a="1"/>
  <c r="AA689" i="1" s="1"/>
  <c r="AA690" i="1" a="1"/>
  <c r="AA690" i="1" s="1"/>
  <c r="AA691" i="1" a="1"/>
  <c r="AA691" i="1" s="1"/>
  <c r="AA692" i="1" a="1"/>
  <c r="AA692" i="1" s="1"/>
  <c r="AA693" i="1" a="1"/>
  <c r="AA693" i="1" s="1"/>
  <c r="AA694" i="1" a="1"/>
  <c r="AA694" i="1" s="1"/>
  <c r="AA695" i="1" a="1"/>
  <c r="AA695" i="1" s="1"/>
  <c r="AA696" i="1" a="1"/>
  <c r="AA696" i="1" s="1"/>
  <c r="AA697" i="1" a="1"/>
  <c r="AA697" i="1" s="1"/>
  <c r="AA698" i="1" a="1"/>
  <c r="AA698" i="1" s="1"/>
  <c r="AA699" i="1" a="1"/>
  <c r="AA699" i="1" s="1"/>
  <c r="AA700" i="1" a="1"/>
  <c r="AA700" i="1" s="1"/>
  <c r="AA701" i="1" a="1"/>
  <c r="AA701" i="1" s="1"/>
  <c r="AA702" i="1" a="1"/>
  <c r="AA702" i="1" s="1"/>
  <c r="AA703" i="1" a="1"/>
  <c r="AA703" i="1" s="1"/>
  <c r="AA704" i="1" a="1"/>
  <c r="AA704" i="1" s="1"/>
  <c r="AA705" i="1" a="1"/>
  <c r="AA705" i="1" s="1"/>
  <c r="AA706" i="1" a="1"/>
  <c r="AA706" i="1" s="1"/>
  <c r="AA707" i="1" a="1"/>
  <c r="AA707" i="1" s="1"/>
  <c r="AA708" i="1" a="1"/>
  <c r="AA708" i="1" s="1"/>
  <c r="AA709" i="1" a="1"/>
  <c r="AA709" i="1" s="1"/>
  <c r="AA710" i="1" a="1"/>
  <c r="AA710" i="1" s="1"/>
  <c r="AA711" i="1" a="1"/>
  <c r="AA711" i="1" s="1"/>
  <c r="AA712" i="1" a="1"/>
  <c r="AA712" i="1" s="1"/>
  <c r="AA713" i="1" a="1"/>
  <c r="AA713" i="1" s="1"/>
  <c r="AA714" i="1" a="1"/>
  <c r="AA714" i="1" s="1"/>
  <c r="AA715" i="1" a="1"/>
  <c r="AA715" i="1" s="1"/>
  <c r="AA716" i="1" a="1"/>
  <c r="AA716" i="1" s="1"/>
  <c r="AA717" i="1" a="1"/>
  <c r="AA717" i="1" s="1"/>
  <c r="AA718" i="1" a="1"/>
  <c r="AA718" i="1" s="1"/>
  <c r="AA719" i="1" a="1"/>
  <c r="AA719" i="1" s="1"/>
  <c r="AA720" i="1" a="1"/>
  <c r="AA720" i="1" s="1"/>
  <c r="AA721" i="1" a="1"/>
  <c r="AA721" i="1" s="1"/>
  <c r="AA722" i="1" a="1"/>
  <c r="AA722" i="1" s="1"/>
  <c r="AA723" i="1" a="1"/>
  <c r="AA723" i="1" s="1"/>
  <c r="AA724" i="1" a="1"/>
  <c r="AA724" i="1" s="1"/>
  <c r="AA725" i="1" a="1"/>
  <c r="AA725" i="1" s="1"/>
  <c r="AA726" i="1" a="1"/>
  <c r="AA726" i="1" s="1"/>
  <c r="AA727" i="1" a="1"/>
  <c r="AA727" i="1" s="1"/>
  <c r="AA728" i="1" a="1"/>
  <c r="AA728" i="1" s="1"/>
  <c r="AA729" i="1" a="1"/>
  <c r="AA729" i="1" s="1"/>
  <c r="AA730" i="1" a="1"/>
  <c r="AA730" i="1" s="1"/>
  <c r="AA731" i="1" a="1"/>
  <c r="AA731" i="1" s="1"/>
  <c r="AA732" i="1" a="1"/>
  <c r="AA732" i="1" s="1"/>
  <c r="AA733" i="1" a="1"/>
  <c r="AA733" i="1" s="1"/>
  <c r="AA734" i="1" a="1"/>
  <c r="AA734" i="1" s="1"/>
  <c r="AA735" i="1" a="1"/>
  <c r="AA735" i="1" s="1"/>
  <c r="AA736" i="1" a="1"/>
  <c r="AA736" i="1" s="1"/>
  <c r="AA737" i="1" a="1"/>
  <c r="AA737" i="1" s="1"/>
  <c r="AA738" i="1" a="1"/>
  <c r="AA738" i="1" s="1"/>
  <c r="AA739" i="1" a="1"/>
  <c r="AA739" i="1" s="1"/>
  <c r="AA740" i="1" a="1"/>
  <c r="AA740" i="1" s="1"/>
  <c r="AA741" i="1" a="1"/>
  <c r="AA741" i="1" s="1"/>
  <c r="AA742" i="1" a="1"/>
  <c r="AA742" i="1" s="1"/>
  <c r="AA743" i="1" a="1"/>
  <c r="AA743" i="1" s="1"/>
  <c r="AA744" i="1" a="1"/>
  <c r="AA744" i="1" s="1"/>
  <c r="AA745" i="1" a="1"/>
  <c r="AA745" i="1" s="1"/>
  <c r="AA746" i="1" a="1"/>
  <c r="AA746" i="1" s="1"/>
  <c r="AA747" i="1" a="1"/>
  <c r="AA747" i="1" s="1"/>
  <c r="AA748" i="1" a="1"/>
  <c r="AA748" i="1" s="1"/>
  <c r="AA749" i="1" a="1"/>
  <c r="AA749" i="1" s="1"/>
  <c r="AA750" i="1" a="1"/>
  <c r="AA750" i="1" s="1"/>
  <c r="AA751" i="1" a="1"/>
  <c r="AA751" i="1" s="1"/>
  <c r="AA752" i="1" a="1"/>
  <c r="AA752" i="1" s="1"/>
  <c r="AA753" i="1" a="1"/>
  <c r="AA753" i="1" s="1"/>
  <c r="AA754" i="1" a="1"/>
  <c r="AA754" i="1" s="1"/>
  <c r="AA755" i="1" a="1"/>
  <c r="AA755" i="1" s="1"/>
  <c r="AA756" i="1" a="1"/>
  <c r="AA756" i="1" s="1"/>
  <c r="AA757" i="1" a="1"/>
  <c r="AA757" i="1" s="1"/>
  <c r="AA758" i="1" a="1"/>
  <c r="AA758" i="1" s="1"/>
  <c r="AA759" i="1" a="1"/>
  <c r="AA759" i="1" s="1"/>
  <c r="AA760" i="1" a="1"/>
  <c r="AA760" i="1" s="1"/>
  <c r="AA761" i="1" a="1"/>
  <c r="AA761" i="1" s="1"/>
  <c r="AA762" i="1" a="1"/>
  <c r="AA762" i="1" s="1"/>
  <c r="AA763" i="1" a="1"/>
  <c r="AA763" i="1" s="1"/>
  <c r="AA764" i="1" a="1"/>
  <c r="AA764" i="1" s="1"/>
  <c r="AA765" i="1" a="1"/>
  <c r="AA765" i="1" s="1"/>
  <c r="AA766" i="1" a="1"/>
  <c r="AA766" i="1" s="1"/>
  <c r="AA767" i="1" a="1"/>
  <c r="AA767" i="1" s="1"/>
  <c r="AA768" i="1" a="1"/>
  <c r="AA768" i="1" s="1"/>
  <c r="AA769" i="1" a="1"/>
  <c r="AA769" i="1" s="1"/>
  <c r="AA770" i="1" a="1"/>
  <c r="AA770" i="1" s="1"/>
  <c r="AA771" i="1" a="1"/>
  <c r="AA771" i="1" s="1"/>
  <c r="AA772" i="1" a="1"/>
  <c r="AA772" i="1" s="1"/>
  <c r="AA773" i="1" a="1"/>
  <c r="AA773" i="1" s="1"/>
  <c r="AA774" i="1" a="1"/>
  <c r="AA774" i="1" s="1"/>
  <c r="AA775" i="1" a="1"/>
  <c r="AA775" i="1" s="1"/>
  <c r="AA776" i="1" a="1"/>
  <c r="AA776" i="1" s="1"/>
  <c r="AA777" i="1" a="1"/>
  <c r="AA777" i="1" s="1"/>
  <c r="AA778" i="1" a="1"/>
  <c r="AA778" i="1" s="1"/>
  <c r="AA779" i="1" a="1"/>
  <c r="AA779" i="1" s="1"/>
  <c r="AA780" i="1" a="1"/>
  <c r="AA780" i="1" s="1"/>
  <c r="AA781" i="1" a="1"/>
  <c r="AA781" i="1" s="1"/>
  <c r="AA782" i="1" a="1"/>
  <c r="AA782" i="1" s="1"/>
  <c r="AA783" i="1" a="1"/>
  <c r="AA783" i="1" s="1"/>
  <c r="AA784" i="1" a="1"/>
  <c r="AA784" i="1" s="1"/>
  <c r="AA785" i="1" a="1"/>
  <c r="AA785" i="1" s="1"/>
  <c r="AA786" i="1" a="1"/>
  <c r="AA786" i="1" s="1"/>
  <c r="AA787" i="1" a="1"/>
  <c r="AA787" i="1" s="1"/>
  <c r="AA788" i="1" a="1"/>
  <c r="AA788" i="1" s="1"/>
  <c r="AA789" i="1" a="1"/>
  <c r="AA789" i="1" s="1"/>
  <c r="AA790" i="1" a="1"/>
  <c r="AA790" i="1" s="1"/>
  <c r="AA791" i="1" a="1"/>
  <c r="AA791" i="1" s="1"/>
  <c r="AA792" i="1" a="1"/>
  <c r="AA792" i="1" s="1"/>
  <c r="AA793" i="1" a="1"/>
  <c r="AA793" i="1" s="1"/>
  <c r="AA794" i="1" a="1"/>
  <c r="AA794" i="1" s="1"/>
  <c r="AA795" i="1" a="1"/>
  <c r="AA795" i="1" s="1"/>
  <c r="AA796" i="1" a="1"/>
  <c r="AA796" i="1" s="1"/>
  <c r="AA797" i="1" a="1"/>
  <c r="AA797" i="1" s="1"/>
  <c r="AA798" i="1" a="1"/>
  <c r="AA798" i="1" s="1"/>
  <c r="AA799" i="1" a="1"/>
  <c r="AA799" i="1" s="1"/>
  <c r="AA800" i="1" a="1"/>
  <c r="AA800" i="1" s="1"/>
  <c r="AA801" i="1" a="1"/>
  <c r="AA801" i="1" s="1"/>
  <c r="AA802" i="1" a="1"/>
  <c r="AA802" i="1" s="1"/>
  <c r="AA803" i="1" a="1"/>
  <c r="AA803" i="1" s="1"/>
  <c r="AA804" i="1" a="1"/>
  <c r="AA804" i="1" s="1"/>
  <c r="AA805" i="1" a="1"/>
  <c r="AA805" i="1" s="1"/>
  <c r="AA806" i="1" a="1"/>
  <c r="AA806" i="1" s="1"/>
  <c r="AA807" i="1" a="1"/>
  <c r="AA807" i="1" s="1"/>
  <c r="AA808" i="1" a="1"/>
  <c r="AA808" i="1" s="1"/>
  <c r="AA809" i="1" a="1"/>
  <c r="AA809" i="1" s="1"/>
  <c r="AA810" i="1" a="1"/>
  <c r="AA810" i="1" s="1"/>
  <c r="AA811" i="1" a="1"/>
  <c r="AA811" i="1" s="1"/>
  <c r="AA812" i="1" a="1"/>
  <c r="AA812" i="1" s="1"/>
  <c r="AA813" i="1" a="1"/>
  <c r="AA813" i="1" s="1"/>
  <c r="AA814" i="1" a="1"/>
  <c r="AA814" i="1" s="1"/>
  <c r="AA815" i="1" a="1"/>
  <c r="AA815" i="1" s="1"/>
  <c r="AA816" i="1" a="1"/>
  <c r="AA816" i="1" s="1"/>
  <c r="AA817" i="1" a="1"/>
  <c r="AA817" i="1" s="1"/>
  <c r="AA818" i="1" a="1"/>
  <c r="AA818" i="1" s="1"/>
  <c r="AA819" i="1" a="1"/>
  <c r="AA819" i="1" s="1"/>
  <c r="AA820" i="1" a="1"/>
  <c r="AA820" i="1" s="1"/>
  <c r="AA821" i="1" a="1"/>
  <c r="AA821" i="1" s="1"/>
  <c r="AA822" i="1" a="1"/>
  <c r="AA822" i="1" s="1"/>
  <c r="AA823" i="1" a="1"/>
  <c r="AA823" i="1" s="1"/>
  <c r="AA824" i="1" a="1"/>
  <c r="AA824" i="1" s="1"/>
  <c r="AA825" i="1" a="1"/>
  <c r="AA825" i="1" s="1"/>
  <c r="AA826" i="1" a="1"/>
  <c r="AA826" i="1" s="1"/>
  <c r="AA827" i="1" a="1"/>
  <c r="AA827" i="1" s="1"/>
  <c r="AA828" i="1" a="1"/>
  <c r="AA828" i="1" s="1"/>
  <c r="AA829" i="1" a="1"/>
  <c r="AA829" i="1" s="1"/>
  <c r="AA830" i="1" a="1"/>
  <c r="AA830" i="1" s="1"/>
  <c r="AA831" i="1" a="1"/>
  <c r="AA831" i="1" s="1"/>
  <c r="AA832" i="1" a="1"/>
  <c r="AA832" i="1" s="1"/>
  <c r="AA833" i="1" a="1"/>
  <c r="AA833" i="1" s="1"/>
  <c r="AA834" i="1" a="1"/>
  <c r="AA834" i="1" s="1"/>
  <c r="AA835" i="1" a="1"/>
  <c r="AA835" i="1" s="1"/>
  <c r="AA836" i="1" a="1"/>
  <c r="AA836" i="1" s="1"/>
  <c r="AA837" i="1" a="1"/>
  <c r="AA837" i="1" s="1"/>
  <c r="AA838" i="1" a="1"/>
  <c r="AA838" i="1" s="1"/>
  <c r="AA839" i="1" a="1"/>
  <c r="AA839" i="1" s="1"/>
  <c r="AA840" i="1" a="1"/>
  <c r="AA840" i="1" s="1"/>
  <c r="AA841" i="1" a="1"/>
  <c r="AA841" i="1" s="1"/>
  <c r="AA842" i="1" a="1"/>
  <c r="AA842" i="1" s="1"/>
  <c r="AA843" i="1" a="1"/>
  <c r="AA843" i="1" s="1"/>
  <c r="AA844" i="1" a="1"/>
  <c r="AA844" i="1" s="1"/>
  <c r="AA845" i="1" a="1"/>
  <c r="AA845" i="1" s="1"/>
  <c r="AA846" i="1" a="1"/>
  <c r="AA846" i="1" s="1"/>
  <c r="AA847" i="1" a="1"/>
  <c r="AA847" i="1" s="1"/>
  <c r="AA848" i="1" a="1"/>
  <c r="AA848" i="1" s="1"/>
  <c r="AA849" i="1" a="1"/>
  <c r="AA849" i="1" s="1"/>
  <c r="AA850" i="1" a="1"/>
  <c r="AA850" i="1" s="1"/>
  <c r="AA851" i="1" a="1"/>
  <c r="AA851" i="1" s="1"/>
  <c r="AA852" i="1" a="1"/>
  <c r="AA852" i="1" s="1"/>
  <c r="AA853" i="1" a="1"/>
  <c r="AA853" i="1" s="1"/>
  <c r="AA854" i="1" a="1"/>
  <c r="AA854" i="1" s="1"/>
  <c r="AA855" i="1" a="1"/>
  <c r="AA855" i="1" s="1"/>
  <c r="AA856" i="1" a="1"/>
  <c r="AA856" i="1" s="1"/>
  <c r="AA857" i="1" a="1"/>
  <c r="AA857" i="1" s="1"/>
  <c r="AA858" i="1" a="1"/>
  <c r="AA858" i="1" s="1"/>
  <c r="AA859" i="1" a="1"/>
  <c r="AA859" i="1" s="1"/>
  <c r="AA860" i="1" a="1"/>
  <c r="AA860" i="1" s="1"/>
  <c r="AA861" i="1" a="1"/>
  <c r="AA861" i="1" s="1"/>
  <c r="AA862" i="1" a="1"/>
  <c r="AA862" i="1" s="1"/>
  <c r="AA863" i="1" a="1"/>
  <c r="AA863" i="1" s="1"/>
  <c r="AA864" i="1" a="1"/>
  <c r="AA864" i="1" s="1"/>
  <c r="AA865" i="1" a="1"/>
  <c r="AA865" i="1" s="1"/>
  <c r="AA866" i="1" a="1"/>
  <c r="AA866" i="1" s="1"/>
  <c r="AA867" i="1" a="1"/>
  <c r="AA867" i="1" s="1"/>
  <c r="AA868" i="1" a="1"/>
  <c r="AA868" i="1" s="1"/>
  <c r="AA869" i="1" a="1"/>
  <c r="AA869" i="1" s="1"/>
  <c r="AA870" i="1" a="1"/>
  <c r="AA870" i="1" s="1"/>
  <c r="AA871" i="1" a="1"/>
  <c r="AA871" i="1" s="1"/>
  <c r="AA872" i="1" a="1"/>
  <c r="AA872" i="1" s="1"/>
  <c r="AA873" i="1" a="1"/>
  <c r="AA873" i="1" s="1"/>
  <c r="AA874" i="1" a="1"/>
  <c r="AA874" i="1" s="1"/>
  <c r="AA875" i="1" a="1"/>
  <c r="AA875" i="1" s="1"/>
  <c r="AA876" i="1" a="1"/>
  <c r="AA876" i="1" s="1"/>
  <c r="AA877" i="1" a="1"/>
  <c r="AA877" i="1" s="1"/>
  <c r="AA878" i="1" a="1"/>
  <c r="AA878" i="1" s="1"/>
  <c r="AA879" i="1" a="1"/>
  <c r="AA879" i="1" s="1"/>
  <c r="AA880" i="1" a="1"/>
  <c r="AA880" i="1" s="1"/>
  <c r="AA881" i="1" a="1"/>
  <c r="AA881" i="1" s="1"/>
  <c r="AA882" i="1" a="1"/>
  <c r="AA882" i="1" s="1"/>
  <c r="AA883" i="1" a="1"/>
  <c r="AA883" i="1" s="1"/>
  <c r="AA884" i="1" a="1"/>
  <c r="AA884" i="1" s="1"/>
  <c r="AA885" i="1" a="1"/>
  <c r="AA885" i="1" s="1"/>
  <c r="AA886" i="1" a="1"/>
  <c r="AA886" i="1" s="1"/>
  <c r="AA887" i="1" a="1"/>
  <c r="AA887" i="1" s="1"/>
  <c r="AA888" i="1" a="1"/>
  <c r="AA888" i="1" s="1"/>
  <c r="AA889" i="1" a="1"/>
  <c r="AA889" i="1" s="1"/>
  <c r="AA890" i="1" a="1"/>
  <c r="AA890" i="1" s="1"/>
  <c r="AA891" i="1" a="1"/>
  <c r="AA891" i="1" s="1"/>
  <c r="AA892" i="1" a="1"/>
  <c r="AA892" i="1" s="1"/>
  <c r="AA893" i="1" a="1"/>
  <c r="AA893" i="1" s="1"/>
  <c r="AA894" i="1" a="1"/>
  <c r="AA894" i="1" s="1"/>
  <c r="AA895" i="1" a="1"/>
  <c r="AA895" i="1" s="1"/>
  <c r="AA896" i="1" a="1"/>
  <c r="AA896" i="1" s="1"/>
  <c r="AA897" i="1" a="1"/>
  <c r="AA897" i="1" s="1"/>
  <c r="AA898" i="1" a="1"/>
  <c r="AA898" i="1" s="1"/>
  <c r="AA899" i="1" a="1"/>
  <c r="AA899" i="1" s="1"/>
  <c r="AA900" i="1" a="1"/>
  <c r="AA900" i="1" s="1"/>
  <c r="AA901" i="1" a="1"/>
  <c r="AA901" i="1" s="1"/>
  <c r="AA902" i="1" a="1"/>
  <c r="AA902" i="1" s="1"/>
  <c r="AA903" i="1" a="1"/>
  <c r="AA903" i="1" s="1"/>
  <c r="AA904" i="1" a="1"/>
  <c r="AA904" i="1" s="1"/>
  <c r="AA905" i="1" a="1"/>
  <c r="AA905" i="1" s="1"/>
  <c r="AA906" i="1" a="1"/>
  <c r="AA906" i="1" s="1"/>
  <c r="AA907" i="1" a="1"/>
  <c r="AA907" i="1" s="1"/>
  <c r="AA908" i="1" a="1"/>
  <c r="AA908" i="1" s="1"/>
  <c r="AA909" i="1" a="1"/>
  <c r="AA909" i="1" s="1"/>
  <c r="AA910" i="1" a="1"/>
  <c r="AA910" i="1" s="1"/>
  <c r="AA911" i="1" a="1"/>
  <c r="AA911" i="1" s="1"/>
  <c r="AA912" i="1" a="1"/>
  <c r="AA912" i="1" s="1"/>
  <c r="AA913" i="1" a="1"/>
  <c r="AA913" i="1" s="1"/>
  <c r="AA914" i="1" a="1"/>
  <c r="AA914" i="1" s="1"/>
  <c r="AA915" i="1" a="1"/>
  <c r="AA915" i="1" s="1"/>
  <c r="AA916" i="1" a="1"/>
  <c r="AA916" i="1" s="1"/>
  <c r="AA917" i="1" a="1"/>
  <c r="AA917" i="1" s="1"/>
  <c r="AA918" i="1" a="1"/>
  <c r="AA918" i="1" s="1"/>
  <c r="AA919" i="1" a="1"/>
  <c r="AA919" i="1" s="1"/>
  <c r="AA920" i="1" a="1"/>
  <c r="AA920" i="1" s="1"/>
  <c r="AA921" i="1" a="1"/>
  <c r="AA921" i="1" s="1"/>
  <c r="AA922" i="1" a="1"/>
  <c r="AA922" i="1" s="1"/>
  <c r="AA923" i="1" a="1"/>
  <c r="AA923" i="1" s="1"/>
  <c r="AA924" i="1" a="1"/>
  <c r="AA924" i="1" s="1"/>
  <c r="AA925" i="1" a="1"/>
  <c r="AA925" i="1" s="1"/>
  <c r="AA926" i="1" a="1"/>
  <c r="AA926" i="1" s="1"/>
  <c r="AA927" i="1" a="1"/>
  <c r="AA927" i="1" s="1"/>
  <c r="AA928" i="1" a="1"/>
  <c r="AA928" i="1" s="1"/>
  <c r="AA929" i="1" a="1"/>
  <c r="AA929" i="1" s="1"/>
  <c r="AA930" i="1" a="1"/>
  <c r="AA930" i="1" s="1"/>
  <c r="AA931" i="1" a="1"/>
  <c r="AA931" i="1" s="1"/>
  <c r="AA932" i="1" a="1"/>
  <c r="AA932" i="1" s="1"/>
  <c r="AA933" i="1" a="1"/>
  <c r="AA933" i="1" s="1"/>
  <c r="AA934" i="1" a="1"/>
  <c r="AA934" i="1" s="1"/>
  <c r="AA935" i="1" a="1"/>
  <c r="AA935" i="1" s="1"/>
  <c r="AA936" i="1" a="1"/>
  <c r="AA936" i="1" s="1"/>
  <c r="AA937" i="1" a="1"/>
  <c r="AA937" i="1" s="1"/>
  <c r="AA938" i="1" a="1"/>
  <c r="AA938" i="1" s="1"/>
  <c r="AA939" i="1" a="1"/>
  <c r="AA939" i="1" s="1"/>
  <c r="AA940" i="1" a="1"/>
  <c r="AA940" i="1" s="1"/>
  <c r="AA941" i="1" a="1"/>
  <c r="AA941" i="1" s="1"/>
  <c r="AA942" i="1" a="1"/>
  <c r="AA942" i="1" s="1"/>
  <c r="AA943" i="1" a="1"/>
  <c r="AA943" i="1" s="1"/>
  <c r="AA944" i="1" a="1"/>
  <c r="AA944" i="1" s="1"/>
  <c r="AA945" i="1" a="1"/>
  <c r="AA945" i="1" s="1"/>
  <c r="AA946" i="1" a="1"/>
  <c r="AA946" i="1" s="1"/>
  <c r="AA947" i="1" a="1"/>
  <c r="AA947" i="1" s="1"/>
  <c r="AA948" i="1" a="1"/>
  <c r="AA948" i="1" s="1"/>
  <c r="AA949" i="1" a="1"/>
  <c r="AA949" i="1" s="1"/>
  <c r="AA950" i="1" a="1"/>
  <c r="AA950" i="1" s="1"/>
  <c r="AA951" i="1" a="1"/>
  <c r="AA951" i="1" s="1"/>
  <c r="AA952" i="1" a="1"/>
  <c r="AA952" i="1" s="1"/>
  <c r="AA953" i="1" a="1"/>
  <c r="AA953" i="1" s="1"/>
  <c r="AA954" i="1" a="1"/>
  <c r="AA954" i="1" s="1"/>
  <c r="AA955" i="1" a="1"/>
  <c r="AA955" i="1" s="1"/>
  <c r="AA956" i="1" a="1"/>
  <c r="AA956" i="1" s="1"/>
  <c r="AA957" i="1" a="1"/>
  <c r="AA957" i="1" s="1"/>
  <c r="AA958" i="1" a="1"/>
  <c r="AA958" i="1" s="1"/>
  <c r="AA959" i="1" a="1"/>
  <c r="AA959" i="1" s="1"/>
  <c r="AA960" i="1" a="1"/>
  <c r="AA960" i="1" s="1"/>
  <c r="AA961" i="1" a="1"/>
  <c r="AA961" i="1" s="1"/>
  <c r="AA962" i="1" a="1"/>
  <c r="AA962" i="1" s="1"/>
  <c r="AA963" i="1" a="1"/>
  <c r="AA963" i="1" s="1"/>
  <c r="AA964" i="1" a="1"/>
  <c r="AA964" i="1" s="1"/>
  <c r="AA965" i="1" a="1"/>
  <c r="AA965" i="1" s="1"/>
  <c r="AA966" i="1" a="1"/>
  <c r="AA966" i="1" s="1"/>
  <c r="AA967" i="1" a="1"/>
  <c r="AA967" i="1" s="1"/>
  <c r="AA968" i="1" a="1"/>
  <c r="AA968" i="1" s="1"/>
  <c r="AA969" i="1" a="1"/>
  <c r="AA969" i="1" s="1"/>
  <c r="AA970" i="1" a="1"/>
  <c r="AA970" i="1" s="1"/>
  <c r="AA971" i="1" a="1"/>
  <c r="AA971" i="1" s="1"/>
  <c r="AA972" i="1" a="1"/>
  <c r="AA972" i="1" s="1"/>
  <c r="AA973" i="1" a="1"/>
  <c r="AA973" i="1" s="1"/>
  <c r="AA974" i="1" a="1"/>
  <c r="AA974" i="1" s="1"/>
  <c r="AA975" i="1" a="1"/>
  <c r="AA975" i="1" s="1"/>
  <c r="AA976" i="1" a="1"/>
  <c r="AA976" i="1" s="1"/>
  <c r="AA977" i="1" a="1"/>
  <c r="AA977" i="1" s="1"/>
  <c r="AA978" i="1" a="1"/>
  <c r="AA978" i="1" s="1"/>
  <c r="AA979" i="1" a="1"/>
  <c r="AA979" i="1" s="1"/>
  <c r="AA980" i="1" a="1"/>
  <c r="AA980" i="1" s="1"/>
  <c r="AA981" i="1" a="1"/>
  <c r="AA981" i="1" s="1"/>
  <c r="AA982" i="1" a="1"/>
  <c r="AA982" i="1" s="1"/>
  <c r="AA983" i="1" a="1"/>
  <c r="AA983" i="1" s="1"/>
  <c r="AA984" i="1" a="1"/>
  <c r="AA984" i="1" s="1"/>
  <c r="AA985" i="1" a="1"/>
  <c r="AA985" i="1" s="1"/>
  <c r="AA986" i="1" a="1"/>
  <c r="AA986" i="1" s="1"/>
  <c r="AA987" i="1" a="1"/>
  <c r="AA987" i="1" s="1"/>
  <c r="AA988" i="1" a="1"/>
  <c r="AA988" i="1" s="1"/>
  <c r="AA989" i="1" a="1"/>
  <c r="AA989" i="1" s="1"/>
  <c r="AA990" i="1" a="1"/>
  <c r="AA990" i="1" s="1"/>
  <c r="AA991" i="1" a="1"/>
  <c r="AA991" i="1" s="1"/>
  <c r="AA992" i="1" a="1"/>
  <c r="AA992" i="1" s="1"/>
  <c r="AA993" i="1" a="1"/>
  <c r="AA993" i="1" s="1"/>
  <c r="AA994" i="1" a="1"/>
  <c r="AA994" i="1" s="1"/>
  <c r="AA995" i="1" a="1"/>
  <c r="AA995" i="1" s="1"/>
  <c r="AA996" i="1" a="1"/>
  <c r="AA996" i="1" s="1"/>
  <c r="AA997" i="1" a="1"/>
  <c r="AA997" i="1" s="1"/>
  <c r="AA998" i="1" a="1"/>
  <c r="AA998" i="1" s="1"/>
  <c r="AA999" i="1" a="1"/>
  <c r="AA999" i="1" s="1"/>
  <c r="AA1000" i="1" a="1"/>
  <c r="AA1000" i="1" s="1"/>
  <c r="AA1001" i="1" a="1"/>
  <c r="AA1001" i="1" s="1"/>
  <c r="AA1002" i="1" a="1"/>
  <c r="AA1002" i="1" s="1"/>
  <c r="AA1003" i="1" a="1"/>
  <c r="AA1003" i="1" s="1"/>
  <c r="AA1004" i="1" a="1"/>
  <c r="AA1004" i="1" s="1"/>
  <c r="AA1005" i="1" a="1"/>
  <c r="AA1005" i="1" s="1"/>
  <c r="AA1006" i="1" a="1"/>
  <c r="AA1006" i="1" s="1"/>
  <c r="AA1007" i="1" a="1"/>
  <c r="AA1007" i="1" s="1"/>
  <c r="AA1008" i="1" a="1"/>
  <c r="AA1008" i="1" s="1"/>
  <c r="AA1009" i="1" a="1"/>
  <c r="AA1009" i="1" s="1"/>
  <c r="AA1010" i="1" a="1"/>
  <c r="AA1010" i="1" s="1"/>
  <c r="AA1011" i="1" a="1"/>
  <c r="AA1011" i="1" s="1"/>
  <c r="AA1012" i="1" a="1"/>
  <c r="AA1012" i="1" s="1"/>
  <c r="AA1013" i="1" a="1"/>
  <c r="AA1013" i="1" s="1"/>
  <c r="AA1014" i="1" a="1"/>
  <c r="AA1014" i="1" s="1"/>
  <c r="AA1015" i="1" a="1"/>
  <c r="AA1015" i="1" s="1"/>
  <c r="AA1016" i="1" a="1"/>
  <c r="AA1016" i="1" s="1"/>
  <c r="AA1017" i="1" a="1"/>
  <c r="AA1017" i="1" s="1"/>
  <c r="AA1018" i="1" a="1"/>
  <c r="AA1018" i="1" s="1"/>
  <c r="AA1019" i="1" a="1"/>
  <c r="AA1019" i="1" s="1"/>
  <c r="AA1020" i="1" a="1"/>
  <c r="AA1020" i="1" s="1"/>
  <c r="AA1021" i="1" a="1"/>
  <c r="AA1021" i="1" s="1"/>
  <c r="AA1022" i="1" a="1"/>
  <c r="AA1022" i="1" s="1"/>
  <c r="AA1023" i="1" a="1"/>
  <c r="AA1023" i="1" s="1"/>
  <c r="AA1024" i="1" a="1"/>
  <c r="AA1024" i="1" s="1"/>
  <c r="AA1025" i="1" a="1"/>
  <c r="AA1025" i="1" s="1"/>
  <c r="AA1026" i="1" a="1"/>
  <c r="AA1026" i="1" s="1"/>
  <c r="AA1027" i="1" a="1"/>
  <c r="AA1027" i="1" s="1"/>
  <c r="AA1028" i="1" a="1"/>
  <c r="AA1028" i="1" s="1"/>
  <c r="AA1029" i="1" a="1"/>
  <c r="AA1029" i="1" s="1"/>
  <c r="AA1030" i="1" a="1"/>
  <c r="AA1030" i="1" s="1"/>
  <c r="AA1031" i="1" a="1"/>
  <c r="AA1031" i="1" s="1"/>
  <c r="AA1032" i="1" a="1"/>
  <c r="AA1032" i="1" s="1"/>
  <c r="AA1033" i="1" a="1"/>
  <c r="AA1033" i="1" s="1"/>
  <c r="AA1034" i="1" a="1"/>
  <c r="AA1034" i="1" s="1"/>
  <c r="AA1035" i="1" a="1"/>
  <c r="AA1035" i="1" s="1"/>
  <c r="AA1036" i="1" a="1"/>
  <c r="AA1036" i="1" s="1"/>
  <c r="AA1037" i="1" a="1"/>
  <c r="AA1037" i="1" s="1"/>
  <c r="AA1038" i="1" a="1"/>
  <c r="AA1038" i="1" s="1"/>
  <c r="AA1039" i="1" a="1"/>
  <c r="AA1039" i="1" s="1"/>
  <c r="AA1040" i="1" a="1"/>
  <c r="AA1040" i="1" s="1"/>
  <c r="AA1041" i="1" a="1"/>
  <c r="AA1041" i="1" s="1"/>
  <c r="AA1042" i="1" a="1"/>
  <c r="AA1042" i="1" s="1"/>
  <c r="AA1043" i="1" a="1"/>
  <c r="AA1043" i="1" s="1"/>
  <c r="AA1044" i="1" a="1"/>
  <c r="AA1044" i="1" s="1"/>
  <c r="AA1045" i="1" a="1"/>
  <c r="AA1045" i="1" s="1"/>
  <c r="AA1046" i="1" a="1"/>
  <c r="AA1046" i="1" s="1"/>
  <c r="AA1047" i="1" a="1"/>
  <c r="AA1047" i="1" s="1"/>
  <c r="AA1048" i="1" a="1"/>
  <c r="AA1048" i="1" s="1"/>
  <c r="AA1049" i="1" a="1"/>
  <c r="AA1049" i="1" s="1"/>
  <c r="AA1050" i="1" a="1"/>
  <c r="AA1050" i="1" s="1"/>
  <c r="AA1051" i="1" a="1"/>
  <c r="AA1051" i="1" s="1"/>
  <c r="AA1052" i="1" a="1"/>
  <c r="AA1052" i="1" s="1"/>
  <c r="AA1053" i="1" a="1"/>
  <c r="AA1053" i="1" s="1"/>
  <c r="AA1054" i="1" a="1"/>
  <c r="AA1054" i="1" s="1"/>
  <c r="AA1055" i="1" a="1"/>
  <c r="AA1055" i="1" s="1"/>
  <c r="AA1056" i="1" a="1"/>
  <c r="AA1056" i="1" s="1"/>
  <c r="AA1057" i="1" a="1"/>
  <c r="AA1057" i="1" s="1"/>
  <c r="AA1058" i="1" a="1"/>
  <c r="AA1058" i="1" s="1"/>
  <c r="AA1059" i="1" a="1"/>
  <c r="AA1059" i="1" s="1"/>
  <c r="AA1060" i="1" a="1"/>
  <c r="AA1060" i="1" s="1"/>
  <c r="AA1061" i="1" a="1"/>
  <c r="AA1061" i="1" s="1"/>
  <c r="AA1062" i="1" a="1"/>
  <c r="AA1062" i="1" s="1"/>
  <c r="AA1063" i="1" a="1"/>
  <c r="AA1063" i="1" s="1"/>
  <c r="AA1064" i="1" a="1"/>
  <c r="AA1064" i="1" s="1"/>
  <c r="AA1065" i="1" a="1"/>
  <c r="AA1065" i="1" s="1"/>
  <c r="AA1066" i="1" a="1"/>
  <c r="AA1066" i="1" s="1"/>
  <c r="AA1067" i="1" a="1"/>
  <c r="AA1067" i="1" s="1"/>
  <c r="AA1068" i="1" a="1"/>
  <c r="AA1068" i="1" s="1"/>
  <c r="AA1069" i="1" a="1"/>
  <c r="AA1069" i="1" s="1"/>
  <c r="AA1070" i="1" a="1"/>
  <c r="AA1070" i="1" s="1"/>
  <c r="AA1071" i="1" a="1"/>
  <c r="AA1071" i="1" s="1"/>
  <c r="AA1072" i="1" a="1"/>
  <c r="AA1072" i="1" s="1"/>
  <c r="AA1073" i="1" a="1"/>
  <c r="AA1073" i="1" s="1"/>
  <c r="AA1074" i="1" a="1"/>
  <c r="AA1074" i="1" s="1"/>
  <c r="AA1075" i="1" a="1"/>
  <c r="AA1075" i="1" s="1"/>
  <c r="AA1076" i="1" a="1"/>
  <c r="AA1076" i="1" s="1"/>
  <c r="AA1077" i="1" a="1"/>
  <c r="AA1077" i="1" s="1"/>
  <c r="AA1078" i="1" a="1"/>
  <c r="AA1078" i="1" s="1"/>
  <c r="AA1079" i="1" a="1"/>
  <c r="AA1079" i="1" s="1"/>
  <c r="AA1080" i="1" a="1"/>
  <c r="AA1080" i="1" s="1"/>
  <c r="AA1081" i="1" a="1"/>
  <c r="AA1081" i="1" s="1"/>
  <c r="AA1082" i="1" a="1"/>
  <c r="AA1082" i="1" s="1"/>
  <c r="AA1083" i="1" a="1"/>
  <c r="AA1083" i="1" s="1"/>
  <c r="AA1084" i="1" a="1"/>
  <c r="AA1084" i="1" s="1"/>
  <c r="AA1085" i="1" a="1"/>
  <c r="AA1085" i="1" s="1"/>
  <c r="AA1086" i="1" a="1"/>
  <c r="AA1086" i="1" s="1"/>
  <c r="AA1087" i="1" a="1"/>
  <c r="AA1087" i="1" s="1"/>
  <c r="AA1088" i="1" a="1"/>
  <c r="AA1088" i="1" s="1"/>
  <c r="AA1089" i="1" a="1"/>
  <c r="AA1089" i="1" s="1"/>
  <c r="AA1090" i="1" a="1"/>
  <c r="AA1090" i="1" s="1"/>
  <c r="AA1091" i="1" a="1"/>
  <c r="AA1091" i="1" s="1"/>
  <c r="AA1092" i="1" a="1"/>
  <c r="AA1092" i="1" s="1"/>
  <c r="AA1093" i="1" a="1"/>
  <c r="AA1093" i="1" s="1"/>
  <c r="AA1094" i="1" a="1"/>
  <c r="AA1094" i="1" s="1"/>
  <c r="AA1095" i="1" a="1"/>
  <c r="AA1095" i="1" s="1"/>
  <c r="AA1096" i="1" a="1"/>
  <c r="AA1096" i="1" s="1"/>
  <c r="AA1097" i="1" a="1"/>
  <c r="AA1097" i="1" s="1"/>
  <c r="AA1098" i="1" a="1"/>
  <c r="AA1098" i="1" s="1"/>
  <c r="AA1099" i="1" a="1"/>
  <c r="AA1099" i="1" s="1"/>
  <c r="AA1100" i="1" a="1"/>
  <c r="AA1100" i="1" s="1"/>
  <c r="AA1101" i="1" a="1"/>
  <c r="AA1101" i="1" s="1"/>
  <c r="AA1102" i="1" a="1"/>
  <c r="AA1102" i="1" s="1"/>
  <c r="AA1103" i="1" a="1"/>
  <c r="AA1103" i="1" s="1"/>
  <c r="AA1104" i="1" a="1"/>
  <c r="AA1104" i="1" s="1"/>
  <c r="AA1105" i="1" a="1"/>
  <c r="AA1105" i="1" s="1"/>
  <c r="AA1106" i="1" a="1"/>
  <c r="AA1106" i="1" s="1"/>
  <c r="AA1107" i="1" a="1"/>
  <c r="AA1107" i="1" s="1"/>
  <c r="AA1108" i="1" a="1"/>
  <c r="AA1108" i="1" s="1"/>
  <c r="AA1109" i="1" a="1"/>
  <c r="AA1109" i="1" s="1"/>
  <c r="AA1110" i="1" a="1"/>
  <c r="AA1110" i="1" s="1"/>
  <c r="AA1111" i="1" a="1"/>
  <c r="AA1111" i="1" s="1"/>
  <c r="AA1112" i="1" a="1"/>
  <c r="AA1112" i="1" s="1"/>
  <c r="AA1113" i="1" a="1"/>
  <c r="AA1113" i="1" s="1"/>
  <c r="AA1114" i="1" a="1"/>
  <c r="AA1114" i="1" s="1"/>
  <c r="AA1115" i="1" a="1"/>
  <c r="AA1115" i="1" s="1"/>
  <c r="AA1116" i="1" a="1"/>
  <c r="AA1116" i="1" s="1"/>
  <c r="AA1117" i="1" a="1"/>
  <c r="AA1117" i="1" s="1"/>
  <c r="AA1118" i="1" a="1"/>
  <c r="AA1118" i="1" s="1"/>
  <c r="AA1119" i="1" a="1"/>
  <c r="AA1119" i="1" s="1"/>
  <c r="AA1120" i="1" a="1"/>
  <c r="AA1120" i="1" s="1"/>
  <c r="AA1121" i="1" a="1"/>
  <c r="AA1121" i="1" s="1"/>
  <c r="AA1122" i="1" a="1"/>
  <c r="AA1122" i="1" s="1"/>
  <c r="AA1123" i="1" a="1"/>
  <c r="AA1123" i="1" s="1"/>
  <c r="AA1124" i="1" a="1"/>
  <c r="AA1124" i="1" s="1"/>
  <c r="AA1125" i="1" a="1"/>
  <c r="AA1125" i="1" s="1"/>
  <c r="AA1126" i="1" a="1"/>
  <c r="AA1126" i="1" s="1"/>
  <c r="AA1127" i="1" a="1"/>
  <c r="AA1127" i="1" s="1"/>
  <c r="AA1128" i="1" a="1"/>
  <c r="AA1128" i="1" s="1"/>
  <c r="AA1129" i="1" a="1"/>
  <c r="AA1129" i="1" s="1"/>
  <c r="AA1130" i="1" a="1"/>
  <c r="AA1130" i="1" s="1"/>
  <c r="AA1131" i="1" a="1"/>
  <c r="AA1131" i="1" s="1"/>
  <c r="AA1132" i="1" a="1"/>
  <c r="AA1132" i="1" s="1"/>
  <c r="AA1133" i="1" a="1"/>
  <c r="AA1133" i="1" s="1"/>
  <c r="AA1134" i="1" a="1"/>
  <c r="AA1134" i="1" s="1"/>
  <c r="AA1135" i="1" a="1"/>
  <c r="AA1135" i="1" s="1"/>
  <c r="AA1136" i="1" a="1"/>
  <c r="AA1136" i="1" s="1"/>
  <c r="AA1137" i="1" a="1"/>
  <c r="AA1137" i="1" s="1"/>
  <c r="AA1138" i="1" a="1"/>
  <c r="AA1138" i="1" s="1"/>
  <c r="AA1139" i="1" a="1"/>
  <c r="AA1139" i="1" s="1"/>
  <c r="AA1140" i="1" a="1"/>
  <c r="AA1140" i="1" s="1"/>
  <c r="AA1141" i="1" a="1"/>
  <c r="AA1141" i="1" s="1"/>
  <c r="AA1142" i="1" a="1"/>
  <c r="AA1142" i="1" s="1"/>
  <c r="AA1143" i="1" a="1"/>
  <c r="AA1143" i="1" s="1"/>
  <c r="AA1144" i="1" a="1"/>
  <c r="AA1144" i="1" s="1"/>
  <c r="AA1145" i="1" a="1"/>
  <c r="AA1145" i="1" s="1"/>
  <c r="AA1146" i="1" a="1"/>
  <c r="AA1146" i="1" s="1"/>
  <c r="AA1147" i="1" a="1"/>
  <c r="AA1147" i="1" s="1"/>
  <c r="AA1148" i="1" a="1"/>
  <c r="AA1148" i="1" s="1"/>
  <c r="AA1149" i="1" a="1"/>
  <c r="AA1149" i="1" s="1"/>
  <c r="AA1150" i="1" a="1"/>
  <c r="AA1150" i="1" s="1"/>
  <c r="AA1151" i="1" a="1"/>
  <c r="AA1151" i="1" s="1"/>
  <c r="AA1152" i="1" a="1"/>
  <c r="AA1152" i="1" s="1"/>
  <c r="AA1153" i="1" a="1"/>
  <c r="AA1153" i="1" s="1"/>
  <c r="AA1154" i="1" a="1"/>
  <c r="AA1154" i="1" s="1"/>
  <c r="AA1155" i="1" a="1"/>
  <c r="AA1155" i="1" s="1"/>
  <c r="AA1156" i="1" a="1"/>
  <c r="AA1156" i="1" s="1"/>
  <c r="AA1157" i="1" a="1"/>
  <c r="AA1157" i="1" s="1"/>
  <c r="AA1158" i="1" a="1"/>
  <c r="AA1158" i="1" s="1"/>
  <c r="AA1159" i="1" a="1"/>
  <c r="AA1159" i="1" s="1"/>
  <c r="AA1160" i="1" a="1"/>
  <c r="AA1160" i="1" s="1"/>
  <c r="AA1161" i="1" a="1"/>
  <c r="AA1161" i="1" s="1"/>
  <c r="AA1162" i="1" a="1"/>
  <c r="AA1162" i="1" s="1"/>
  <c r="AA1163" i="1" a="1"/>
  <c r="AA1163" i="1" s="1"/>
  <c r="AA1164" i="1" a="1"/>
  <c r="AA1164" i="1" s="1"/>
  <c r="AA1165" i="1" a="1"/>
  <c r="AA1165" i="1" s="1"/>
  <c r="AA1166" i="1" a="1"/>
  <c r="AA1166" i="1" s="1"/>
  <c r="AA1167" i="1" a="1"/>
  <c r="AA1167" i="1" s="1"/>
  <c r="AA1168" i="1" a="1"/>
  <c r="AA1168" i="1" s="1"/>
  <c r="AA1169" i="1" a="1"/>
  <c r="AA1169" i="1" s="1"/>
  <c r="AA1170" i="1" a="1"/>
  <c r="AA1170" i="1" s="1"/>
  <c r="AA1171" i="1" a="1"/>
  <c r="AA1171" i="1" s="1"/>
  <c r="AA1172" i="1" a="1"/>
  <c r="AA1172" i="1" s="1"/>
  <c r="AA1173" i="1" a="1"/>
  <c r="AA1173" i="1" s="1"/>
  <c r="AA1174" i="1" a="1"/>
  <c r="AA1174" i="1" s="1"/>
  <c r="AA1175" i="1" a="1"/>
  <c r="AA1175" i="1" s="1"/>
  <c r="AA1176" i="1" a="1"/>
  <c r="AA1176" i="1" s="1"/>
  <c r="AA1177" i="1" a="1"/>
  <c r="AA1177" i="1" s="1"/>
  <c r="AA1178" i="1" a="1"/>
  <c r="AA1178" i="1" s="1"/>
  <c r="AA1179" i="1" a="1"/>
  <c r="AA1179" i="1" s="1"/>
  <c r="AA1180" i="1" a="1"/>
  <c r="AA1180" i="1" s="1"/>
  <c r="AA1181" i="1" a="1"/>
  <c r="AA1181" i="1" s="1"/>
  <c r="AA1182" i="1" a="1"/>
  <c r="AA1182" i="1" s="1"/>
  <c r="AA1183" i="1" a="1"/>
  <c r="AA1183" i="1" s="1"/>
  <c r="AA1184" i="1" a="1"/>
  <c r="AA1184" i="1" s="1"/>
  <c r="AA1185" i="1" a="1"/>
  <c r="AA1185" i="1" s="1"/>
  <c r="AA1186" i="1" a="1"/>
  <c r="AA1186" i="1" s="1"/>
  <c r="AA1187" i="1" a="1"/>
  <c r="AA1187" i="1" s="1"/>
  <c r="AA1188" i="1" a="1"/>
  <c r="AA1188" i="1" s="1"/>
  <c r="AA1189" i="1" a="1"/>
  <c r="AA1189" i="1" s="1"/>
  <c r="AA1190" i="1" a="1"/>
  <c r="AA1190" i="1" s="1"/>
  <c r="AA1191" i="1" a="1"/>
  <c r="AA1191" i="1" s="1"/>
  <c r="AA1192" i="1" a="1"/>
  <c r="AA1192" i="1" s="1"/>
  <c r="AA1193" i="1" a="1"/>
  <c r="AA1193" i="1" s="1"/>
  <c r="AA1194" i="1" a="1"/>
  <c r="AA1194" i="1" s="1"/>
  <c r="AA1195" i="1" a="1"/>
  <c r="AA1195" i="1" s="1"/>
  <c r="AA1196" i="1" a="1"/>
  <c r="AA1196" i="1" s="1"/>
  <c r="AA1197" i="1" a="1"/>
  <c r="AA1197" i="1" s="1"/>
  <c r="AA1198" i="1" a="1"/>
  <c r="AA1198" i="1" s="1"/>
  <c r="AA1199" i="1" a="1"/>
  <c r="AA1199" i="1" s="1"/>
  <c r="AA1200" i="1" a="1"/>
  <c r="AA1200" i="1" s="1"/>
  <c r="AA1201" i="1" a="1"/>
  <c r="AA1201" i="1" s="1"/>
  <c r="AA2" i="1" a="1"/>
  <c r="AA2" i="1" s="1"/>
  <c r="D4" i="3"/>
  <c r="D5" i="3" s="1"/>
  <c r="D6" i="3" s="1"/>
  <c r="D7" i="3" s="1"/>
  <c r="D8" i="3" s="1"/>
  <c r="D9" i="3" s="1"/>
  <c r="D10" i="3" s="1"/>
  <c r="D11" i="3" s="1"/>
  <c r="D12" i="3" s="1"/>
  <c r="D13" i="3" s="1"/>
  <c r="D14" i="3" s="1"/>
  <c r="Z3" i="1"/>
  <c r="Z4" i="1"/>
  <c r="Z5" i="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2" i="1"/>
  <c r="AD1201" i="1"/>
  <c r="AD1200" i="1"/>
  <c r="AD1199" i="1"/>
  <c r="AD1198" i="1"/>
  <c r="AD1197" i="1"/>
  <c r="AD1196" i="1"/>
  <c r="AD1195" i="1"/>
  <c r="AD1194" i="1"/>
  <c r="AD1193" i="1"/>
  <c r="AD1192" i="1"/>
  <c r="AD1191" i="1"/>
  <c r="AD1190" i="1"/>
  <c r="AD1189" i="1"/>
  <c r="AD1188" i="1"/>
  <c r="AD1187" i="1"/>
  <c r="AD1186" i="1"/>
  <c r="AD1185" i="1"/>
  <c r="AD1184" i="1"/>
  <c r="AD1183" i="1"/>
  <c r="AD1182" i="1"/>
  <c r="AD1181" i="1"/>
  <c r="AD1180" i="1"/>
  <c r="AD1179" i="1"/>
  <c r="AD1178" i="1"/>
  <c r="AD1177" i="1"/>
  <c r="AD1176" i="1"/>
  <c r="AD1175" i="1"/>
  <c r="AD1174" i="1"/>
  <c r="AD1173" i="1"/>
  <c r="AD1172" i="1"/>
  <c r="AD1171" i="1"/>
  <c r="AD1170" i="1"/>
  <c r="AD1169" i="1"/>
  <c r="AD1168" i="1"/>
  <c r="AD1167" i="1"/>
  <c r="AD1166" i="1"/>
  <c r="AD1165" i="1"/>
  <c r="AD1164" i="1"/>
  <c r="AD1163" i="1"/>
  <c r="AD1162" i="1"/>
  <c r="AD1161" i="1"/>
  <c r="AD1160" i="1"/>
  <c r="AD1159" i="1"/>
  <c r="AD1158" i="1"/>
  <c r="AD1157" i="1"/>
  <c r="AD1156" i="1"/>
  <c r="AD1155" i="1"/>
  <c r="AD1154" i="1"/>
  <c r="AD1153" i="1"/>
  <c r="AD1152" i="1"/>
  <c r="AD1151" i="1"/>
  <c r="AD1150" i="1"/>
  <c r="AD1149" i="1"/>
  <c r="AD1148" i="1"/>
  <c r="AD1147" i="1"/>
  <c r="AD1146" i="1"/>
  <c r="AD1145" i="1"/>
  <c r="AD1144" i="1"/>
  <c r="AD1143" i="1"/>
  <c r="AD1142" i="1"/>
  <c r="AD1141" i="1"/>
  <c r="AD1140" i="1"/>
  <c r="AD1139" i="1"/>
  <c r="AD1138" i="1"/>
  <c r="AD1137" i="1"/>
  <c r="AD1136" i="1"/>
  <c r="AD1135" i="1"/>
  <c r="AD1134" i="1"/>
  <c r="AD1133" i="1"/>
  <c r="AD1132" i="1"/>
  <c r="AD1131" i="1"/>
  <c r="AD1130" i="1"/>
  <c r="AD1129" i="1"/>
  <c r="AD1128" i="1"/>
  <c r="AD1127" i="1"/>
  <c r="AD1126" i="1"/>
  <c r="AD1125" i="1"/>
  <c r="AD1124" i="1"/>
  <c r="AD1123" i="1"/>
  <c r="AD1122" i="1"/>
  <c r="AD1121" i="1"/>
  <c r="AD1120" i="1"/>
  <c r="AD1119" i="1"/>
  <c r="AD1118" i="1"/>
  <c r="AD1117" i="1"/>
  <c r="AD1116" i="1"/>
  <c r="AD1115" i="1"/>
  <c r="AD1114" i="1"/>
  <c r="AD1113" i="1"/>
  <c r="AD1112" i="1"/>
  <c r="AD1111" i="1"/>
  <c r="AD1110" i="1"/>
  <c r="AD1109" i="1"/>
  <c r="AD1108" i="1"/>
  <c r="AD1107" i="1"/>
  <c r="AD1106" i="1"/>
  <c r="AD1105" i="1"/>
  <c r="AD1104" i="1"/>
  <c r="AD1103" i="1"/>
  <c r="AD1102" i="1"/>
  <c r="AD1101" i="1"/>
  <c r="AD1100" i="1"/>
  <c r="AD1099" i="1"/>
  <c r="AD1098" i="1"/>
  <c r="AD1097" i="1"/>
  <c r="AD1096" i="1"/>
  <c r="AD1095" i="1"/>
  <c r="AD1094" i="1"/>
  <c r="AD1093" i="1"/>
  <c r="AD1092" i="1"/>
  <c r="AD1091" i="1"/>
  <c r="AD1090" i="1"/>
  <c r="AD1089" i="1"/>
  <c r="AD1088" i="1"/>
  <c r="AD1087" i="1"/>
  <c r="AD1086" i="1"/>
  <c r="AD1085" i="1"/>
  <c r="AD1084" i="1"/>
  <c r="AD1083" i="1"/>
  <c r="AD1082" i="1"/>
  <c r="AD1081" i="1"/>
  <c r="AD1080" i="1"/>
  <c r="AD1079" i="1"/>
  <c r="AD1078" i="1"/>
  <c r="AD1077" i="1"/>
  <c r="AD1076" i="1"/>
  <c r="AD1075" i="1"/>
  <c r="AD1074" i="1"/>
  <c r="AD1073" i="1"/>
  <c r="AD1072" i="1"/>
  <c r="AD1071" i="1"/>
  <c r="AD1070" i="1"/>
  <c r="AD1069" i="1"/>
  <c r="AD1068" i="1"/>
  <c r="AD1067" i="1"/>
  <c r="AD1066" i="1"/>
  <c r="AD1065" i="1"/>
  <c r="AD1064" i="1"/>
  <c r="AD1063" i="1"/>
  <c r="AD1062" i="1"/>
  <c r="AD1061" i="1"/>
  <c r="AD1060" i="1"/>
  <c r="AD1059" i="1"/>
  <c r="AD1058" i="1"/>
  <c r="AD1057" i="1"/>
  <c r="AD1056" i="1"/>
  <c r="AD1055" i="1"/>
  <c r="AD1054" i="1"/>
  <c r="AD1053" i="1"/>
  <c r="AD1052" i="1"/>
  <c r="AD1051" i="1"/>
  <c r="AD1050" i="1"/>
  <c r="AD1049" i="1"/>
  <c r="AD1048" i="1"/>
  <c r="AD1047" i="1"/>
  <c r="AD1046" i="1"/>
  <c r="AD1045" i="1"/>
  <c r="AD1044" i="1"/>
  <c r="AD1043" i="1"/>
  <c r="AD1042" i="1"/>
  <c r="AD1041" i="1"/>
  <c r="AD1040" i="1"/>
  <c r="AD1039" i="1"/>
  <c r="AD1038" i="1"/>
  <c r="AD1037" i="1"/>
  <c r="AD1036" i="1"/>
  <c r="AD1035" i="1"/>
  <c r="AD1034" i="1"/>
  <c r="AD1033" i="1"/>
  <c r="AD1032" i="1"/>
  <c r="AD1031" i="1"/>
  <c r="AD1030" i="1"/>
  <c r="AD1029" i="1"/>
  <c r="AD1028" i="1"/>
  <c r="AD1027" i="1"/>
  <c r="AD1026" i="1"/>
  <c r="AD1025" i="1"/>
  <c r="AD1024" i="1"/>
  <c r="AD1023" i="1"/>
  <c r="AD1022" i="1"/>
  <c r="AD1021" i="1"/>
  <c r="AD1020" i="1"/>
  <c r="AD1019" i="1"/>
  <c r="AD1018" i="1"/>
  <c r="AD1017" i="1"/>
  <c r="AD1016" i="1"/>
  <c r="AD1015" i="1"/>
  <c r="AD1014" i="1"/>
  <c r="AD1013" i="1"/>
  <c r="AD1012" i="1"/>
  <c r="AD1011" i="1"/>
  <c r="AD1010" i="1"/>
  <c r="AD1009" i="1"/>
  <c r="AD1008" i="1"/>
  <c r="AD1007" i="1"/>
  <c r="AD1006" i="1"/>
  <c r="AD1005" i="1"/>
  <c r="AD1004" i="1"/>
  <c r="AD1003" i="1"/>
  <c r="AD1002" i="1"/>
  <c r="AD1001" i="1"/>
  <c r="AD1000" i="1"/>
  <c r="AD999" i="1"/>
  <c r="AD998" i="1"/>
  <c r="AD997" i="1"/>
  <c r="AD996" i="1"/>
  <c r="AD995" i="1"/>
  <c r="AD994" i="1"/>
  <c r="AD993" i="1"/>
  <c r="AD992" i="1"/>
  <c r="AD991" i="1"/>
  <c r="AD990" i="1"/>
  <c r="AD989" i="1"/>
  <c r="AD988" i="1"/>
  <c r="AD987" i="1"/>
  <c r="AD986" i="1"/>
  <c r="AD985" i="1"/>
  <c r="AD984" i="1"/>
  <c r="AD983" i="1"/>
  <c r="AD982" i="1"/>
  <c r="AD981" i="1"/>
  <c r="AD980" i="1"/>
  <c r="AD979" i="1"/>
  <c r="AD978" i="1"/>
  <c r="AD977" i="1"/>
  <c r="AD976" i="1"/>
  <c r="AD975" i="1"/>
  <c r="AD974" i="1"/>
  <c r="AD973" i="1"/>
  <c r="AD972" i="1"/>
  <c r="AD971" i="1"/>
  <c r="AD970" i="1"/>
  <c r="AD969" i="1"/>
  <c r="AD968" i="1"/>
  <c r="AD967" i="1"/>
  <c r="AD966" i="1"/>
  <c r="AD965" i="1"/>
  <c r="AD964" i="1"/>
  <c r="AD963" i="1"/>
  <c r="AD962" i="1"/>
  <c r="AD961" i="1"/>
  <c r="AD960" i="1"/>
  <c r="AD959" i="1"/>
  <c r="AD958" i="1"/>
  <c r="AD957" i="1"/>
  <c r="AD956" i="1"/>
  <c r="AD955" i="1"/>
  <c r="AD954" i="1"/>
  <c r="AD953" i="1"/>
  <c r="AD952" i="1"/>
  <c r="AD951" i="1"/>
  <c r="AD950" i="1"/>
  <c r="AD949" i="1"/>
  <c r="AD948" i="1"/>
  <c r="AD947" i="1"/>
  <c r="AD946" i="1"/>
  <c r="AD945" i="1"/>
  <c r="AD944" i="1"/>
  <c r="AD943" i="1"/>
  <c r="AD942" i="1"/>
  <c r="AD941" i="1"/>
  <c r="AD940" i="1"/>
  <c r="AD939" i="1"/>
  <c r="AD938" i="1"/>
  <c r="AD937" i="1"/>
  <c r="AD936" i="1"/>
  <c r="AD935" i="1"/>
  <c r="AD934" i="1"/>
  <c r="AD933" i="1"/>
  <c r="AD932" i="1"/>
  <c r="AD931" i="1"/>
  <c r="AD930" i="1"/>
  <c r="AD929" i="1"/>
  <c r="AD928" i="1"/>
  <c r="AD927" i="1"/>
  <c r="AD926" i="1"/>
  <c r="AD925" i="1"/>
  <c r="AD924" i="1"/>
  <c r="AD923" i="1"/>
  <c r="AD922" i="1"/>
  <c r="AD921" i="1"/>
  <c r="AD920" i="1"/>
  <c r="AD919" i="1"/>
  <c r="AD918" i="1"/>
  <c r="AD917" i="1"/>
  <c r="AD916" i="1"/>
  <c r="AD915" i="1"/>
  <c r="AD914" i="1"/>
  <c r="AD913" i="1"/>
  <c r="AD912" i="1"/>
  <c r="AD911" i="1"/>
  <c r="AD910" i="1"/>
  <c r="AD909" i="1"/>
  <c r="AD908" i="1"/>
  <c r="AD907" i="1"/>
  <c r="AD906" i="1"/>
  <c r="AD905" i="1"/>
  <c r="AD904" i="1"/>
  <c r="AD903" i="1"/>
  <c r="AD902" i="1"/>
  <c r="AD901" i="1"/>
  <c r="AD900" i="1"/>
  <c r="AD899" i="1"/>
  <c r="AD898" i="1"/>
  <c r="AD897" i="1"/>
  <c r="AD896" i="1"/>
  <c r="AD895" i="1"/>
  <c r="AD894" i="1"/>
  <c r="AD893" i="1"/>
  <c r="AD892" i="1"/>
  <c r="AD891" i="1"/>
  <c r="AD890" i="1"/>
  <c r="AD889" i="1"/>
  <c r="AD888" i="1"/>
  <c r="AD887" i="1"/>
  <c r="AD886" i="1"/>
  <c r="AD885" i="1"/>
  <c r="AD884" i="1"/>
  <c r="AD883" i="1"/>
  <c r="AD882" i="1"/>
  <c r="AD881" i="1"/>
  <c r="AD880" i="1"/>
  <c r="AD879" i="1"/>
  <c r="AD878" i="1"/>
  <c r="AD877" i="1"/>
  <c r="AD876" i="1"/>
  <c r="AD875" i="1"/>
  <c r="AD874" i="1"/>
  <c r="AD873" i="1"/>
  <c r="AD872" i="1"/>
  <c r="AD871" i="1"/>
  <c r="AD870" i="1"/>
  <c r="AD869" i="1"/>
  <c r="AD868" i="1"/>
  <c r="AD867" i="1"/>
  <c r="AD866" i="1"/>
  <c r="AD865" i="1"/>
  <c r="AD864" i="1"/>
  <c r="AD863" i="1"/>
  <c r="AD862" i="1"/>
  <c r="AD861" i="1"/>
  <c r="AD860" i="1"/>
  <c r="AD859" i="1"/>
  <c r="AD858" i="1"/>
  <c r="AD857" i="1"/>
  <c r="AD856" i="1"/>
  <c r="AD855" i="1"/>
  <c r="AD854" i="1"/>
  <c r="AD853" i="1"/>
  <c r="AD852" i="1"/>
  <c r="AD851" i="1"/>
  <c r="AD850" i="1"/>
  <c r="AD849" i="1"/>
  <c r="AD848" i="1"/>
  <c r="AD847" i="1"/>
  <c r="AD846" i="1"/>
  <c r="AD845" i="1"/>
  <c r="AD844" i="1"/>
  <c r="AD843" i="1"/>
  <c r="AD842" i="1"/>
  <c r="AD841" i="1"/>
  <c r="AD840" i="1"/>
  <c r="AD839" i="1"/>
  <c r="AD838" i="1"/>
  <c r="AD837" i="1"/>
  <c r="AD836" i="1"/>
  <c r="AD835" i="1"/>
  <c r="AD834" i="1"/>
  <c r="AD833" i="1"/>
  <c r="AD832" i="1"/>
  <c r="AD831" i="1"/>
  <c r="AD830" i="1"/>
  <c r="AD829" i="1"/>
  <c r="AD828" i="1"/>
  <c r="AD827" i="1"/>
  <c r="AD826" i="1"/>
  <c r="AD825" i="1"/>
  <c r="AD824" i="1"/>
  <c r="AD823" i="1"/>
  <c r="AD822" i="1"/>
  <c r="AD821" i="1"/>
  <c r="AD820" i="1"/>
  <c r="AD819" i="1"/>
  <c r="AD818" i="1"/>
  <c r="AD817" i="1"/>
  <c r="AD816" i="1"/>
  <c r="AD815" i="1"/>
  <c r="AD814" i="1"/>
  <c r="AD813" i="1"/>
  <c r="AD812" i="1"/>
  <c r="AD811" i="1"/>
  <c r="AD810" i="1"/>
  <c r="AD809" i="1"/>
  <c r="AD808" i="1"/>
  <c r="AD807" i="1"/>
  <c r="AD806" i="1"/>
  <c r="AD805" i="1"/>
  <c r="AD804" i="1"/>
  <c r="AD803" i="1"/>
  <c r="AD802" i="1"/>
  <c r="AD801" i="1"/>
  <c r="AD800" i="1"/>
  <c r="AD799" i="1"/>
  <c r="AD798" i="1"/>
  <c r="AD797" i="1"/>
  <c r="AD796" i="1"/>
  <c r="AD795" i="1"/>
  <c r="AD794" i="1"/>
  <c r="AD793" i="1"/>
  <c r="AD792" i="1"/>
  <c r="AD791" i="1"/>
  <c r="AD790" i="1"/>
  <c r="AD789" i="1"/>
  <c r="AD788" i="1"/>
  <c r="AD787" i="1"/>
  <c r="AD786" i="1"/>
  <c r="AD785" i="1"/>
  <c r="AD784" i="1"/>
  <c r="AD783" i="1"/>
  <c r="AD782" i="1"/>
  <c r="AD781" i="1"/>
  <c r="AD780" i="1"/>
  <c r="AD779" i="1"/>
  <c r="AD778" i="1"/>
  <c r="AD777" i="1"/>
  <c r="AD776" i="1"/>
  <c r="AD775" i="1"/>
  <c r="AD774" i="1"/>
  <c r="AD773" i="1"/>
  <c r="AD772" i="1"/>
  <c r="AD771" i="1"/>
  <c r="AD770" i="1"/>
  <c r="AD769" i="1"/>
  <c r="AD768" i="1"/>
  <c r="AD767" i="1"/>
  <c r="AD766" i="1"/>
  <c r="AD765" i="1"/>
  <c r="AD764" i="1"/>
  <c r="AD763" i="1"/>
  <c r="AD762" i="1"/>
  <c r="AD761" i="1"/>
  <c r="AD760" i="1"/>
  <c r="AD759" i="1"/>
  <c r="AD758" i="1"/>
  <c r="AD757" i="1"/>
  <c r="AD756" i="1"/>
  <c r="AD755" i="1"/>
  <c r="AD754" i="1"/>
  <c r="AD753" i="1"/>
  <c r="AD752" i="1"/>
  <c r="AD751" i="1"/>
  <c r="AD750" i="1"/>
  <c r="AD749" i="1"/>
  <c r="AD748" i="1"/>
  <c r="AD747" i="1"/>
  <c r="AD746" i="1"/>
  <c r="AD745" i="1"/>
  <c r="AD744" i="1"/>
  <c r="AD743" i="1"/>
  <c r="AD742" i="1"/>
  <c r="AD741" i="1"/>
  <c r="AD740" i="1"/>
  <c r="AD739" i="1"/>
  <c r="AD738" i="1"/>
  <c r="AD737" i="1"/>
  <c r="AD736" i="1"/>
  <c r="AD735" i="1"/>
  <c r="AD734" i="1"/>
  <c r="AD733" i="1"/>
  <c r="AD732" i="1"/>
  <c r="AD731" i="1"/>
  <c r="AD730" i="1"/>
  <c r="AD729" i="1"/>
  <c r="AD728" i="1"/>
  <c r="AD727" i="1"/>
  <c r="AD726" i="1"/>
  <c r="AD725" i="1"/>
  <c r="AD724" i="1"/>
  <c r="AD723" i="1"/>
  <c r="AD722" i="1"/>
  <c r="AD721" i="1"/>
  <c r="AD720" i="1"/>
  <c r="AD719" i="1"/>
  <c r="AD718" i="1"/>
  <c r="AD717" i="1"/>
  <c r="AD716" i="1"/>
  <c r="AD715" i="1"/>
  <c r="AD714" i="1"/>
  <c r="AD713" i="1"/>
  <c r="AD712" i="1"/>
  <c r="AD711" i="1"/>
  <c r="AD710" i="1"/>
  <c r="AD709" i="1"/>
  <c r="AD708" i="1"/>
  <c r="AD707" i="1"/>
  <c r="AD706" i="1"/>
  <c r="AD705" i="1"/>
  <c r="AD704" i="1"/>
  <c r="AD703" i="1"/>
  <c r="AD702" i="1"/>
  <c r="AD701" i="1"/>
  <c r="AD700" i="1"/>
  <c r="AD699" i="1"/>
  <c r="AD698" i="1"/>
  <c r="AD697" i="1"/>
  <c r="AD696" i="1"/>
  <c r="AD695" i="1"/>
  <c r="AD694" i="1"/>
  <c r="AD693" i="1"/>
  <c r="AD692" i="1"/>
  <c r="AD691" i="1"/>
  <c r="AD690" i="1"/>
  <c r="AD689" i="1"/>
  <c r="AD688" i="1"/>
  <c r="AD687" i="1"/>
  <c r="AD686" i="1"/>
  <c r="AD685" i="1"/>
  <c r="AD684" i="1"/>
  <c r="AD683" i="1"/>
  <c r="AD682" i="1"/>
  <c r="AD681" i="1"/>
  <c r="AD680" i="1"/>
  <c r="AD679" i="1"/>
  <c r="AD678" i="1"/>
  <c r="AD677" i="1"/>
  <c r="AD676" i="1"/>
  <c r="AD675" i="1"/>
  <c r="AD674" i="1"/>
  <c r="AD673" i="1"/>
  <c r="AD672" i="1"/>
  <c r="AD671" i="1"/>
  <c r="AD670" i="1"/>
  <c r="AD669" i="1"/>
  <c r="AD668" i="1"/>
  <c r="AD667" i="1"/>
  <c r="AD666" i="1"/>
  <c r="AD665" i="1"/>
  <c r="AD664" i="1"/>
  <c r="AD663" i="1"/>
  <c r="AD662" i="1"/>
  <c r="AD661" i="1"/>
  <c r="AD660" i="1"/>
  <c r="AD659" i="1"/>
  <c r="AD658" i="1"/>
  <c r="AD657" i="1"/>
  <c r="AD656" i="1"/>
  <c r="AD655" i="1"/>
  <c r="AD654" i="1"/>
  <c r="AD653" i="1"/>
  <c r="AD652" i="1"/>
  <c r="AD651" i="1"/>
  <c r="AD650" i="1"/>
  <c r="AD649" i="1"/>
  <c r="AD648" i="1"/>
  <c r="AD647" i="1"/>
  <c r="AD646" i="1"/>
  <c r="AD645" i="1"/>
  <c r="AD644" i="1"/>
  <c r="AD643" i="1"/>
  <c r="AD642" i="1"/>
  <c r="AD641" i="1"/>
  <c r="AD640" i="1"/>
  <c r="AD639" i="1"/>
  <c r="AD638" i="1"/>
  <c r="AD637" i="1"/>
  <c r="AD636" i="1"/>
  <c r="AD635" i="1"/>
  <c r="AD634" i="1"/>
  <c r="AD633" i="1"/>
  <c r="AD632" i="1"/>
  <c r="AD631" i="1"/>
  <c r="AD630" i="1"/>
  <c r="AD629" i="1"/>
  <c r="AD628" i="1"/>
  <c r="AD627" i="1"/>
  <c r="AD626" i="1"/>
  <c r="AD625" i="1"/>
  <c r="AD624" i="1"/>
  <c r="AD623" i="1"/>
  <c r="AD622" i="1"/>
  <c r="AD621" i="1"/>
  <c r="AD620" i="1"/>
  <c r="AD619" i="1"/>
  <c r="AD618" i="1"/>
  <c r="AD617" i="1"/>
  <c r="AD616" i="1"/>
  <c r="AD615" i="1"/>
  <c r="AD614" i="1"/>
  <c r="AD613" i="1"/>
  <c r="AD612" i="1"/>
  <c r="AD611" i="1"/>
  <c r="AD610" i="1"/>
  <c r="AD609" i="1"/>
  <c r="AD608" i="1"/>
  <c r="AD607" i="1"/>
  <c r="AD606" i="1"/>
  <c r="AD605" i="1"/>
  <c r="AD604" i="1"/>
  <c r="AD603" i="1"/>
  <c r="AD602" i="1"/>
  <c r="AD601" i="1"/>
  <c r="AD600" i="1"/>
  <c r="AD599" i="1"/>
  <c r="AD598" i="1"/>
  <c r="AD597" i="1"/>
  <c r="AD596" i="1"/>
  <c r="AD595" i="1"/>
  <c r="AD594" i="1"/>
  <c r="AD593" i="1"/>
  <c r="AD592" i="1"/>
  <c r="AD591" i="1"/>
  <c r="AD590" i="1"/>
  <c r="AD589" i="1"/>
  <c r="AD588" i="1"/>
  <c r="AD587" i="1"/>
  <c r="AD586" i="1"/>
  <c r="AD585" i="1"/>
  <c r="AD584" i="1"/>
  <c r="AD583" i="1"/>
  <c r="AD582" i="1"/>
  <c r="AD581" i="1"/>
  <c r="AD580" i="1"/>
  <c r="AD579" i="1"/>
  <c r="AD578" i="1"/>
  <c r="AD577" i="1"/>
  <c r="AD576" i="1"/>
  <c r="AD575" i="1"/>
  <c r="AD574" i="1"/>
  <c r="AD573" i="1"/>
  <c r="AD572" i="1"/>
  <c r="AD571" i="1"/>
  <c r="AD570" i="1"/>
  <c r="AD569" i="1"/>
  <c r="AD568" i="1"/>
  <c r="AD567" i="1"/>
  <c r="AD566" i="1"/>
  <c r="AD565" i="1"/>
  <c r="AD564" i="1"/>
  <c r="AD563" i="1"/>
  <c r="AD562" i="1"/>
  <c r="AD561" i="1"/>
  <c r="AD560" i="1"/>
  <c r="AD559" i="1"/>
  <c r="AD558" i="1"/>
  <c r="AD557" i="1"/>
  <c r="AD556" i="1"/>
  <c r="AD555" i="1"/>
  <c r="AD554" i="1"/>
  <c r="AD553" i="1"/>
  <c r="AD552" i="1"/>
  <c r="AD551" i="1"/>
  <c r="AD550" i="1"/>
  <c r="AD549" i="1"/>
  <c r="AD548" i="1"/>
  <c r="AD547" i="1"/>
  <c r="AD546" i="1"/>
  <c r="AD545" i="1"/>
  <c r="AD544" i="1"/>
  <c r="AD543" i="1"/>
  <c r="AD542" i="1"/>
  <c r="AD541" i="1"/>
  <c r="AD540" i="1"/>
  <c r="AD539" i="1"/>
  <c r="AD538" i="1"/>
  <c r="AD537" i="1"/>
  <c r="AD536" i="1"/>
  <c r="AD535" i="1"/>
  <c r="AD534" i="1"/>
  <c r="AD533" i="1"/>
  <c r="AD532" i="1"/>
  <c r="AD531" i="1"/>
  <c r="AD530" i="1"/>
  <c r="AD529" i="1"/>
  <c r="AD528" i="1"/>
  <c r="AD527" i="1"/>
  <c r="AD526" i="1"/>
  <c r="AD525" i="1"/>
  <c r="AD524" i="1"/>
  <c r="AD523" i="1"/>
  <c r="AD522" i="1"/>
  <c r="AD521" i="1"/>
  <c r="AD520" i="1"/>
  <c r="AD519" i="1"/>
  <c r="AD518" i="1"/>
  <c r="AD517" i="1"/>
  <c r="AD516" i="1"/>
  <c r="AD515" i="1"/>
  <c r="AD514" i="1"/>
  <c r="AD513" i="1"/>
  <c r="AD512" i="1"/>
  <c r="AD511" i="1"/>
  <c r="AD510" i="1"/>
  <c r="AD509" i="1"/>
  <c r="AD508" i="1"/>
  <c r="AD507" i="1"/>
  <c r="AD506" i="1"/>
  <c r="AD505" i="1"/>
  <c r="AD504" i="1"/>
  <c r="AD503" i="1"/>
  <c r="AD502" i="1"/>
  <c r="AD501" i="1"/>
  <c r="AD500" i="1"/>
  <c r="AD499" i="1"/>
  <c r="AD498" i="1"/>
  <c r="AD497" i="1"/>
  <c r="AD496" i="1"/>
  <c r="AD495" i="1"/>
  <c r="AD494" i="1"/>
  <c r="AD493" i="1"/>
  <c r="AD492" i="1"/>
  <c r="AD491" i="1"/>
  <c r="AD490" i="1"/>
  <c r="AD489" i="1"/>
  <c r="AD488" i="1"/>
  <c r="AD487" i="1"/>
  <c r="AD486" i="1"/>
  <c r="AD485" i="1"/>
  <c r="AD484" i="1"/>
  <c r="AD483" i="1"/>
  <c r="AD482" i="1"/>
  <c r="AD481" i="1"/>
  <c r="AD480" i="1"/>
  <c r="AD479" i="1"/>
  <c r="AD478" i="1"/>
  <c r="AD477" i="1"/>
  <c r="AD476" i="1"/>
  <c r="AD475" i="1"/>
  <c r="AD474" i="1"/>
  <c r="AD473" i="1"/>
  <c r="AD472" i="1"/>
  <c r="AD471" i="1"/>
  <c r="AD470" i="1"/>
  <c r="AD469" i="1"/>
  <c r="AD468" i="1"/>
  <c r="AD467" i="1"/>
  <c r="AD466" i="1"/>
  <c r="AD465" i="1"/>
  <c r="AD464" i="1"/>
  <c r="AD463" i="1"/>
  <c r="AD462" i="1"/>
  <c r="AD461" i="1"/>
  <c r="AD460" i="1"/>
  <c r="AD459" i="1"/>
  <c r="AD458" i="1"/>
  <c r="AD457" i="1"/>
  <c r="AD456" i="1"/>
  <c r="AD455" i="1"/>
  <c r="AD454" i="1"/>
  <c r="AD453" i="1"/>
  <c r="AD452" i="1"/>
  <c r="AD451" i="1"/>
  <c r="AD450" i="1"/>
  <c r="AD449" i="1"/>
  <c r="AD448" i="1"/>
  <c r="AD447" i="1"/>
  <c r="AD446" i="1"/>
  <c r="AD445" i="1"/>
  <c r="AD444" i="1"/>
  <c r="AD443" i="1"/>
  <c r="AD442" i="1"/>
  <c r="AD441" i="1"/>
  <c r="AD440" i="1"/>
  <c r="AD439" i="1"/>
  <c r="AD438" i="1"/>
  <c r="AD437" i="1"/>
  <c r="AD436" i="1"/>
  <c r="AD435" i="1"/>
  <c r="AD434" i="1"/>
  <c r="AD433" i="1"/>
  <c r="AD432" i="1"/>
  <c r="AD431" i="1"/>
  <c r="AD430" i="1"/>
  <c r="AD429" i="1"/>
  <c r="AD428" i="1"/>
  <c r="AD427" i="1"/>
  <c r="AD426" i="1"/>
  <c r="AD425" i="1"/>
  <c r="AD424" i="1"/>
  <c r="AD423" i="1"/>
  <c r="AD422" i="1"/>
  <c r="AD421" i="1"/>
  <c r="AD420" i="1"/>
  <c r="AD419" i="1"/>
  <c r="AD418" i="1"/>
  <c r="AD417" i="1"/>
  <c r="AD416" i="1"/>
  <c r="AD415" i="1"/>
  <c r="AD414" i="1"/>
  <c r="AD413" i="1"/>
  <c r="AD412" i="1"/>
  <c r="AD411" i="1"/>
  <c r="AD410" i="1"/>
  <c r="AD409" i="1"/>
  <c r="AD408" i="1"/>
  <c r="AD407" i="1"/>
  <c r="AD406" i="1"/>
  <c r="AD405" i="1"/>
  <c r="AD404" i="1"/>
  <c r="AD403" i="1"/>
  <c r="AD402" i="1"/>
  <c r="AD401" i="1"/>
  <c r="AD400" i="1"/>
  <c r="AD399" i="1"/>
  <c r="AD398" i="1"/>
  <c r="AD397" i="1"/>
  <c r="AD396" i="1"/>
  <c r="AD395" i="1"/>
  <c r="AD394" i="1"/>
  <c r="AD393" i="1"/>
  <c r="AD392" i="1"/>
  <c r="AD391" i="1"/>
  <c r="AD390" i="1"/>
  <c r="AD389" i="1"/>
  <c r="AD388" i="1"/>
  <c r="AD387" i="1"/>
  <c r="AD386" i="1"/>
  <c r="AD385" i="1"/>
  <c r="AD384" i="1"/>
  <c r="AD383" i="1"/>
  <c r="AD382" i="1"/>
  <c r="AD381" i="1"/>
  <c r="AD380" i="1"/>
  <c r="AD379" i="1"/>
  <c r="AD378" i="1"/>
  <c r="AD377" i="1"/>
  <c r="AD376" i="1"/>
  <c r="AD375" i="1"/>
  <c r="AD374" i="1"/>
  <c r="AD373" i="1"/>
  <c r="AD372" i="1"/>
  <c r="AD371" i="1"/>
  <c r="AD370" i="1"/>
  <c r="AD369" i="1"/>
  <c r="AD368" i="1"/>
  <c r="AD367" i="1"/>
  <c r="AD366" i="1"/>
  <c r="AD365" i="1"/>
  <c r="AD364" i="1"/>
  <c r="AD363" i="1"/>
  <c r="AD362" i="1"/>
  <c r="AD361" i="1"/>
  <c r="AD360" i="1"/>
  <c r="AD359" i="1"/>
  <c r="AD358" i="1"/>
  <c r="AD357" i="1"/>
  <c r="AD356" i="1"/>
  <c r="AD355" i="1"/>
  <c r="AD354" i="1"/>
  <c r="AD353" i="1"/>
  <c r="AD352" i="1"/>
  <c r="AD351" i="1"/>
  <c r="AD350" i="1"/>
  <c r="AD349" i="1"/>
  <c r="AD348" i="1"/>
  <c r="AD347" i="1"/>
  <c r="AD346" i="1"/>
  <c r="AD345" i="1"/>
  <c r="AD344" i="1"/>
  <c r="AD343" i="1"/>
  <c r="AD342" i="1"/>
  <c r="AD341" i="1"/>
  <c r="AD340" i="1"/>
  <c r="AD339" i="1"/>
  <c r="AD338" i="1"/>
  <c r="AD337" i="1"/>
  <c r="AD336" i="1"/>
  <c r="AD335" i="1"/>
  <c r="AD334" i="1"/>
  <c r="AD333" i="1"/>
  <c r="AD332" i="1"/>
  <c r="AD331" i="1"/>
  <c r="AD330" i="1"/>
  <c r="AD329" i="1"/>
  <c r="AD328" i="1"/>
  <c r="AD327" i="1"/>
  <c r="AD326" i="1"/>
  <c r="AD325" i="1"/>
  <c r="AD324" i="1"/>
  <c r="AD323" i="1"/>
  <c r="AD322" i="1"/>
  <c r="AD321" i="1"/>
  <c r="AD320" i="1"/>
  <c r="AD319" i="1"/>
  <c r="AD318" i="1"/>
  <c r="AD317" i="1"/>
  <c r="AD316" i="1"/>
  <c r="AD315" i="1"/>
  <c r="AD314" i="1"/>
  <c r="AD313" i="1"/>
  <c r="AD312" i="1"/>
  <c r="AD311" i="1"/>
  <c r="AD310" i="1"/>
  <c r="AD309" i="1"/>
  <c r="AD308" i="1"/>
  <c r="AD307" i="1"/>
  <c r="AD306" i="1"/>
  <c r="AD305" i="1"/>
  <c r="AD304" i="1"/>
  <c r="AD303" i="1"/>
  <c r="AD302" i="1"/>
  <c r="AD301" i="1"/>
  <c r="AD300" i="1"/>
  <c r="AD299" i="1"/>
  <c r="AD298" i="1"/>
  <c r="AD297" i="1"/>
  <c r="AD296" i="1"/>
  <c r="AD295" i="1"/>
  <c r="AD294" i="1"/>
  <c r="AD293" i="1"/>
  <c r="AD292" i="1"/>
  <c r="AD291" i="1"/>
  <c r="AD290" i="1"/>
  <c r="AD289" i="1"/>
  <c r="AD288" i="1"/>
  <c r="AD287" i="1"/>
  <c r="AD286" i="1"/>
  <c r="AD285" i="1"/>
  <c r="AD284" i="1"/>
  <c r="AD283" i="1"/>
  <c r="AD282" i="1"/>
  <c r="AD281" i="1"/>
  <c r="AD280" i="1"/>
  <c r="AD279" i="1"/>
  <c r="AD278" i="1"/>
  <c r="AD277" i="1"/>
  <c r="AD276" i="1"/>
  <c r="AD275" i="1"/>
  <c r="AD274" i="1"/>
  <c r="AD273" i="1"/>
  <c r="AD272" i="1"/>
  <c r="AD271" i="1"/>
  <c r="AD270" i="1"/>
  <c r="AD269" i="1"/>
  <c r="AD268" i="1"/>
  <c r="AD267" i="1"/>
  <c r="AD266" i="1"/>
  <c r="AD265" i="1"/>
  <c r="AD264" i="1"/>
  <c r="AD263" i="1"/>
  <c r="AD262" i="1"/>
  <c r="AD261" i="1"/>
  <c r="AD260" i="1"/>
  <c r="AD259" i="1"/>
  <c r="AD258" i="1"/>
  <c r="AD257" i="1"/>
  <c r="AD256" i="1"/>
  <c r="AD255" i="1"/>
  <c r="AD254" i="1"/>
  <c r="AD253" i="1"/>
  <c r="AD252" i="1"/>
  <c r="AD251" i="1"/>
  <c r="AD250" i="1"/>
  <c r="AD249" i="1"/>
  <c r="AD248" i="1"/>
  <c r="AD247" i="1"/>
  <c r="AD246" i="1"/>
  <c r="AD245" i="1"/>
  <c r="AD244" i="1"/>
  <c r="AD243" i="1"/>
  <c r="AD242" i="1"/>
  <c r="AD241" i="1"/>
  <c r="AD240" i="1"/>
  <c r="AD239" i="1"/>
  <c r="AD238" i="1"/>
  <c r="AD237" i="1"/>
  <c r="AD236" i="1"/>
  <c r="AD235" i="1"/>
  <c r="AD234" i="1"/>
  <c r="AD233" i="1"/>
  <c r="AD232" i="1"/>
  <c r="AD231" i="1"/>
  <c r="AD230" i="1"/>
  <c r="AD229" i="1"/>
  <c r="AD228" i="1"/>
  <c r="AD227" i="1"/>
  <c r="AD226" i="1"/>
  <c r="AD225" i="1"/>
  <c r="AD224" i="1"/>
  <c r="AD223" i="1"/>
  <c r="AD222" i="1"/>
  <c r="AD221" i="1"/>
  <c r="AD220" i="1"/>
  <c r="AD219" i="1"/>
  <c r="AD218" i="1"/>
  <c r="AD217" i="1"/>
  <c r="AD216" i="1"/>
  <c r="AD215" i="1"/>
  <c r="AD214" i="1"/>
  <c r="AD213" i="1"/>
  <c r="AD212" i="1"/>
  <c r="AD211" i="1"/>
  <c r="AD210" i="1"/>
  <c r="AD209" i="1"/>
  <c r="AD208" i="1"/>
  <c r="AD207" i="1"/>
  <c r="AD206" i="1"/>
  <c r="AD205" i="1"/>
  <c r="AD204" i="1"/>
  <c r="AD203" i="1"/>
  <c r="AD202" i="1"/>
  <c r="AD201" i="1"/>
  <c r="AD200" i="1"/>
  <c r="AD199" i="1"/>
  <c r="AD198" i="1"/>
  <c r="AD197" i="1"/>
  <c r="AD196" i="1"/>
  <c r="AD195" i="1"/>
  <c r="AD194" i="1"/>
  <c r="AD193" i="1"/>
  <c r="AD192" i="1"/>
  <c r="AD191" i="1"/>
  <c r="AD190" i="1"/>
  <c r="AD189" i="1"/>
  <c r="AD188" i="1"/>
  <c r="AD187" i="1"/>
  <c r="AD186" i="1"/>
  <c r="AD185" i="1"/>
  <c r="AD184" i="1"/>
  <c r="AD183" i="1"/>
  <c r="AD182" i="1"/>
  <c r="AD181" i="1"/>
  <c r="AD180" i="1"/>
  <c r="AD179" i="1"/>
  <c r="AD178" i="1"/>
  <c r="AD177" i="1"/>
  <c r="AD176" i="1"/>
  <c r="AD175" i="1"/>
  <c r="AD174" i="1"/>
  <c r="AD173" i="1"/>
  <c r="AD172" i="1"/>
  <c r="AD171" i="1"/>
  <c r="AD170" i="1"/>
  <c r="AD169" i="1"/>
  <c r="AD168" i="1"/>
  <c r="AD167" i="1"/>
  <c r="AD166" i="1"/>
  <c r="AD165" i="1"/>
  <c r="AD164" i="1"/>
  <c r="AD163" i="1"/>
  <c r="AD162" i="1"/>
  <c r="AD161" i="1"/>
  <c r="AD160" i="1"/>
  <c r="AD159" i="1"/>
  <c r="AD158" i="1"/>
  <c r="AD157" i="1"/>
  <c r="AD156" i="1"/>
  <c r="AD155" i="1"/>
  <c r="AD154" i="1"/>
  <c r="AD153" i="1"/>
  <c r="AD152" i="1"/>
  <c r="AD151" i="1"/>
  <c r="AD150" i="1"/>
  <c r="AD149" i="1"/>
  <c r="AD148" i="1"/>
  <c r="AD147" i="1"/>
  <c r="AD146" i="1"/>
  <c r="AD145" i="1"/>
  <c r="AD144" i="1"/>
  <c r="AD143" i="1"/>
  <c r="AD142" i="1"/>
  <c r="AD141" i="1"/>
  <c r="AD140" i="1"/>
  <c r="AD139" i="1"/>
  <c r="AD138" i="1"/>
  <c r="AD137" i="1"/>
  <c r="AD136" i="1"/>
  <c r="AD135" i="1"/>
  <c r="AD134" i="1"/>
  <c r="AD133" i="1"/>
  <c r="AD132" i="1"/>
  <c r="AD131" i="1"/>
  <c r="AD130" i="1"/>
  <c r="AD129" i="1"/>
  <c r="AD128" i="1"/>
  <c r="AD127" i="1"/>
  <c r="AD126" i="1"/>
  <c r="AD125" i="1"/>
  <c r="AD124" i="1"/>
  <c r="AD123" i="1"/>
  <c r="AD122" i="1"/>
  <c r="AD121" i="1"/>
  <c r="AD120" i="1"/>
  <c r="AD119" i="1"/>
  <c r="AD118" i="1"/>
  <c r="AD117" i="1"/>
  <c r="AD116" i="1"/>
  <c r="AD115" i="1"/>
  <c r="AD114" i="1"/>
  <c r="AD113" i="1"/>
  <c r="AD112" i="1"/>
  <c r="AD111" i="1"/>
  <c r="AD110" i="1"/>
  <c r="AD109" i="1"/>
  <c r="AD108" i="1"/>
  <c r="AD107" i="1"/>
  <c r="AD106" i="1"/>
  <c r="AD105" i="1"/>
  <c r="AD104" i="1"/>
  <c r="AD103" i="1"/>
  <c r="AD102" i="1"/>
  <c r="AD101" i="1"/>
  <c r="AD100" i="1"/>
  <c r="AD99" i="1"/>
  <c r="AD98" i="1"/>
  <c r="AD97" i="1"/>
  <c r="AD96" i="1"/>
  <c r="AD95" i="1"/>
  <c r="AD94" i="1"/>
  <c r="AD93" i="1"/>
  <c r="AD92" i="1"/>
  <c r="AD91" i="1"/>
  <c r="AD90" i="1"/>
  <c r="AD89" i="1"/>
  <c r="AD88" i="1"/>
  <c r="AD87" i="1"/>
  <c r="AD86" i="1"/>
  <c r="AD85" i="1"/>
  <c r="AD84" i="1"/>
  <c r="AD83" i="1"/>
  <c r="AD82" i="1"/>
  <c r="AD81" i="1"/>
  <c r="AD80" i="1"/>
  <c r="AD79" i="1"/>
  <c r="AD78" i="1"/>
  <c r="AD77" i="1"/>
  <c r="AD76" i="1"/>
  <c r="AD75" i="1"/>
  <c r="AD74" i="1"/>
  <c r="AD73" i="1"/>
  <c r="AD72" i="1"/>
  <c r="AD71" i="1"/>
  <c r="AD70" i="1"/>
  <c r="AD69" i="1"/>
  <c r="AD68" i="1"/>
  <c r="AD67" i="1"/>
  <c r="AD66" i="1"/>
  <c r="AD65" i="1"/>
  <c r="AD64" i="1"/>
  <c r="AD63" i="1"/>
  <c r="AD62" i="1"/>
  <c r="AD61" i="1"/>
  <c r="AD60" i="1"/>
  <c r="AD59" i="1"/>
  <c r="AD58" i="1"/>
  <c r="AD57" i="1"/>
  <c r="AD56" i="1"/>
  <c r="AD55" i="1"/>
  <c r="AD54" i="1"/>
  <c r="AD53" i="1"/>
  <c r="AD52" i="1"/>
  <c r="AD51" i="1"/>
  <c r="AD50" i="1"/>
  <c r="AD49" i="1"/>
  <c r="AD48" i="1"/>
  <c r="AD47" i="1"/>
  <c r="AD46" i="1"/>
  <c r="AD45" i="1"/>
  <c r="AD44" i="1"/>
  <c r="AD43" i="1"/>
  <c r="AD42" i="1"/>
  <c r="AD41" i="1"/>
  <c r="AD40" i="1"/>
  <c r="AD39" i="1"/>
  <c r="AD38" i="1"/>
  <c r="AD37" i="1"/>
  <c r="AD36" i="1"/>
  <c r="AD35" i="1"/>
  <c r="AD34" i="1"/>
  <c r="AD33" i="1"/>
  <c r="AD32" i="1"/>
  <c r="AD31" i="1"/>
  <c r="AD30" i="1"/>
  <c r="AD29" i="1"/>
  <c r="AD28" i="1"/>
  <c r="AD27" i="1"/>
  <c r="AD26" i="1"/>
  <c r="AD25" i="1"/>
  <c r="AD24" i="1"/>
  <c r="AD23" i="1"/>
  <c r="AD22" i="1"/>
  <c r="AD21" i="1"/>
  <c r="AD20" i="1"/>
  <c r="AD19" i="1"/>
  <c r="AD18" i="1"/>
  <c r="AD17" i="1"/>
  <c r="AD16" i="1"/>
  <c r="AD15" i="1"/>
  <c r="AD14" i="1"/>
  <c r="AD13" i="1"/>
  <c r="AD12" i="1"/>
  <c r="AD11" i="1"/>
  <c r="AD10" i="1"/>
  <c r="AD9" i="1"/>
  <c r="AD8" i="1"/>
  <c r="AD7" i="1"/>
  <c r="AD6" i="1"/>
  <c r="AD5" i="1"/>
  <c r="AD4" i="1"/>
  <c r="AD3" i="1"/>
  <c r="I67" i="3" l="1" a="1"/>
  <c r="I67" i="3" s="1"/>
  <c r="G64" i="3" a="1"/>
  <c r="G64" i="3" s="1"/>
  <c r="F62" i="3" a="1"/>
  <c r="F62" i="3" s="1"/>
  <c r="G60" i="3" a="1"/>
  <c r="G60" i="3" s="1"/>
  <c r="D59" i="3" a="1"/>
  <c r="D59" i="3" s="1"/>
  <c r="I56" i="3" a="1"/>
  <c r="I56" i="3" s="1"/>
  <c r="F54" i="3" a="1"/>
  <c r="F54" i="3" s="1"/>
  <c r="I51" i="3" a="1"/>
  <c r="I51" i="3" s="1"/>
  <c r="F49" i="3" a="1"/>
  <c r="F49" i="3" s="1"/>
  <c r="D47" i="3" a="1"/>
  <c r="D47" i="3" s="1"/>
  <c r="E67" i="3" a="1"/>
  <c r="E67" i="3" s="1"/>
  <c r="C66" i="3" a="1"/>
  <c r="C66" i="3" s="1"/>
  <c r="G65" i="3" a="1"/>
  <c r="G65" i="3" s="1"/>
  <c r="C65" i="3" a="1"/>
  <c r="C65" i="3" s="1"/>
  <c r="C64" i="3" a="1"/>
  <c r="C64" i="3" s="1"/>
  <c r="H62" i="3" a="1"/>
  <c r="H62" i="3" s="1"/>
  <c r="C62" i="3" a="1"/>
  <c r="C62" i="3" s="1"/>
  <c r="F61" i="3" a="1"/>
  <c r="F61" i="3" s="1"/>
  <c r="I60" i="3" a="1"/>
  <c r="I60" i="3" s="1"/>
  <c r="E60" i="3" a="1"/>
  <c r="E60" i="3" s="1"/>
  <c r="G59" i="3" a="1"/>
  <c r="G59" i="3" s="1"/>
  <c r="D58" i="3" a="1"/>
  <c r="D58" i="3" s="1"/>
  <c r="C57" i="3" a="1"/>
  <c r="C57" i="3" s="1"/>
  <c r="I55" i="3" a="1"/>
  <c r="I55" i="3" s="1"/>
  <c r="H54" i="3" a="1"/>
  <c r="H54" i="3" s="1"/>
  <c r="G53" i="3" a="1"/>
  <c r="G53" i="3" s="1"/>
  <c r="F52" i="3" a="1"/>
  <c r="F52" i="3" s="1"/>
  <c r="H51" i="3" a="1"/>
  <c r="H51" i="3" s="1"/>
  <c r="F50" i="3" a="1"/>
  <c r="F50" i="3" s="1"/>
  <c r="G49" i="3" a="1"/>
  <c r="G49" i="3" s="1"/>
  <c r="E48" i="3" a="1"/>
  <c r="E48" i="3" s="1"/>
  <c r="E47" i="3" a="1"/>
  <c r="E47" i="3" s="1"/>
  <c r="C46" i="3" a="1"/>
  <c r="C46" i="3" s="1"/>
  <c r="C45" i="3" a="1"/>
  <c r="C45" i="3" s="1"/>
  <c r="F67" i="3" a="1"/>
  <c r="F67" i="3" s="1"/>
  <c r="D65" i="3" a="1"/>
  <c r="D65" i="3" s="1"/>
  <c r="D63" i="3" a="1"/>
  <c r="D63" i="3" s="1"/>
  <c r="E61" i="3" a="1"/>
  <c r="E61" i="3" s="1"/>
  <c r="I59" i="3" a="1"/>
  <c r="I59" i="3" s="1"/>
  <c r="H57" i="3" a="1"/>
  <c r="H57" i="3" s="1"/>
  <c r="E55" i="3" a="1"/>
  <c r="E55" i="3" s="1"/>
  <c r="C53" i="3" a="1"/>
  <c r="C53" i="3" s="1"/>
  <c r="E50" i="3" a="1"/>
  <c r="E50" i="3" s="1"/>
  <c r="D48" i="3" a="1"/>
  <c r="D48" i="3" s="1"/>
  <c r="I45" i="3" a="1"/>
  <c r="I45" i="3" s="1"/>
  <c r="C67" i="3" a="1"/>
  <c r="C67" i="3" s="1"/>
  <c r="F63" i="3" a="1"/>
  <c r="F63" i="3" s="1"/>
  <c r="F57" i="3" a="1"/>
  <c r="F57" i="3" s="1"/>
  <c r="D55" i="3" a="1"/>
  <c r="D55" i="3" s="1"/>
  <c r="G52" i="3" a="1"/>
  <c r="G52" i="3" s="1"/>
  <c r="D50" i="3" a="1"/>
  <c r="D50" i="3" s="1"/>
  <c r="I47" i="3" a="1"/>
  <c r="I47" i="3" s="1"/>
  <c r="H45" i="3" a="1"/>
  <c r="H45" i="3" s="1"/>
  <c r="H66" i="3" a="1"/>
  <c r="H66" i="3" s="1"/>
  <c r="H63" i="3" a="1"/>
  <c r="H63" i="3" s="1"/>
  <c r="I58" i="3" a="1"/>
  <c r="I58" i="3" s="1"/>
  <c r="D56" i="3" a="1"/>
  <c r="D56" i="3" s="1"/>
  <c r="C54" i="3" a="1"/>
  <c r="C54" i="3" s="1"/>
  <c r="E51" i="3" a="1"/>
  <c r="E51" i="3" s="1"/>
  <c r="E49" i="3" a="1"/>
  <c r="E49" i="3" s="1"/>
  <c r="H46" i="3" a="1"/>
  <c r="H46" i="3" s="1"/>
  <c r="G66" i="3" a="1"/>
  <c r="G66" i="3" s="1"/>
  <c r="E63" i="3" a="1"/>
  <c r="E63" i="3" s="1"/>
  <c r="C58" i="3" a="1"/>
  <c r="C58" i="3" s="1"/>
  <c r="G55" i="3" a="1"/>
  <c r="G55" i="3" s="1"/>
  <c r="E53" i="3" a="1"/>
  <c r="E53" i="3" s="1"/>
  <c r="H50" i="3" a="1"/>
  <c r="H50" i="3" s="1"/>
  <c r="C48" i="3" a="1"/>
  <c r="C48" i="3" s="1"/>
  <c r="G45" i="3" a="1"/>
  <c r="G45" i="3" s="1"/>
  <c r="F66" i="3" a="1"/>
  <c r="F66" i="3" s="1"/>
  <c r="I63" i="3" a="1"/>
  <c r="I63" i="3" s="1"/>
  <c r="C59" i="3" a="1"/>
  <c r="C59" i="3" s="1"/>
  <c r="F56" i="3" a="1"/>
  <c r="F56" i="3" s="1"/>
  <c r="I53" i="3" a="1"/>
  <c r="I53" i="3" s="1"/>
  <c r="G51" i="3" a="1"/>
  <c r="G51" i="3" s="1"/>
  <c r="C49" i="3" a="1"/>
  <c r="C49" i="3" s="1"/>
  <c r="C47" i="3" a="1"/>
  <c r="C47" i="3" s="1"/>
  <c r="E66" i="3" a="1"/>
  <c r="E66" i="3" s="1"/>
  <c r="G63" i="3" a="1"/>
  <c r="G63" i="3" s="1"/>
  <c r="F58" i="3" a="1"/>
  <c r="F58" i="3" s="1"/>
  <c r="C56" i="3" a="1"/>
  <c r="C56" i="3" s="1"/>
  <c r="H53" i="3" a="1"/>
  <c r="H53" i="3" s="1"/>
  <c r="F51" i="3" a="1"/>
  <c r="F51" i="3" s="1"/>
  <c r="D49" i="3" a="1"/>
  <c r="D49" i="3" s="1"/>
  <c r="I46" i="3" a="1"/>
  <c r="I46" i="3" s="1"/>
  <c r="H67" i="3" a="1"/>
  <c r="H67" i="3" s="1"/>
  <c r="F64" i="3" a="1"/>
  <c r="F64" i="3" s="1"/>
  <c r="I57" i="3" a="1"/>
  <c r="I57" i="3" s="1"/>
  <c r="H55" i="3" a="1"/>
  <c r="H55" i="3" s="1"/>
  <c r="F53" i="3" a="1"/>
  <c r="F53" i="3" s="1"/>
  <c r="D51" i="3" a="1"/>
  <c r="D51" i="3" s="1"/>
  <c r="I48" i="3" a="1"/>
  <c r="I48" i="3" s="1"/>
  <c r="E46" i="3" a="1"/>
  <c r="E46" i="3" s="1"/>
  <c r="G67" i="3" a="1"/>
  <c r="G67" i="3" s="1"/>
  <c r="E65" i="3" a="1"/>
  <c r="E65" i="3" s="1"/>
  <c r="G62" i="3" a="1"/>
  <c r="G62" i="3" s="1"/>
  <c r="I61" i="3" a="1"/>
  <c r="I61" i="3" s="1"/>
  <c r="D61" i="3" a="1"/>
  <c r="D61" i="3" s="1"/>
  <c r="F60" i="3" a="1"/>
  <c r="F60" i="3" s="1"/>
  <c r="H59" i="3" a="1"/>
  <c r="H59" i="3" s="1"/>
  <c r="H58" i="3" a="1"/>
  <c r="H58" i="3" s="1"/>
  <c r="G57" i="3" a="1"/>
  <c r="G57" i="3" s="1"/>
  <c r="H56" i="3" a="1"/>
  <c r="H56" i="3" s="1"/>
  <c r="F55" i="3" a="1"/>
  <c r="F55" i="3" s="1"/>
  <c r="G54" i="3" a="1"/>
  <c r="G54" i="3" s="1"/>
  <c r="D53" i="3" a="1"/>
  <c r="D53" i="3" s="1"/>
  <c r="E52" i="3" a="1"/>
  <c r="E52" i="3" s="1"/>
  <c r="C51" i="3" a="1"/>
  <c r="C51" i="3" s="1"/>
  <c r="C50" i="3" a="1"/>
  <c r="C50" i="3" s="1"/>
  <c r="H48" i="3" a="1"/>
  <c r="H48" i="3" s="1"/>
  <c r="H47" i="3" a="1"/>
  <c r="H47" i="3" s="1"/>
  <c r="G46" i="3" a="1"/>
  <c r="G46" i="3" s="1"/>
  <c r="E45" i="3" a="1"/>
  <c r="E45" i="3" s="1"/>
  <c r="I66" i="3" a="1"/>
  <c r="I66" i="3" s="1"/>
  <c r="D66" i="3" a="1"/>
  <c r="D66" i="3" s="1"/>
  <c r="H65" i="3" a="1"/>
  <c r="H65" i="3" s="1"/>
  <c r="H64" i="3" a="1"/>
  <c r="H64" i="3" s="1"/>
  <c r="E64" i="3" a="1"/>
  <c r="E64" i="3" s="1"/>
  <c r="I62" i="3" a="1"/>
  <c r="I62" i="3" s="1"/>
  <c r="E62" i="3" a="1"/>
  <c r="E62" i="3" s="1"/>
  <c r="H61" i="3" a="1"/>
  <c r="H61" i="3" s="1"/>
  <c r="C61" i="3" a="1"/>
  <c r="C61" i="3" s="1"/>
  <c r="D60" i="3" a="1"/>
  <c r="D60" i="3" s="1"/>
  <c r="E59" i="3" a="1"/>
  <c r="E59" i="3" s="1"/>
  <c r="E58" i="3" a="1"/>
  <c r="E58" i="3" s="1"/>
  <c r="D57" i="3" a="1"/>
  <c r="D57" i="3" s="1"/>
  <c r="E56" i="3" a="1"/>
  <c r="E56" i="3" s="1"/>
  <c r="I54" i="3" a="1"/>
  <c r="I54" i="3" s="1"/>
  <c r="D54" i="3" a="1"/>
  <c r="D54" i="3" s="1"/>
  <c r="I52" i="3" a="1"/>
  <c r="I52" i="3" s="1"/>
  <c r="C52" i="3" a="1"/>
  <c r="C52" i="3" s="1"/>
  <c r="I50" i="3" a="1"/>
  <c r="I50" i="3" s="1"/>
  <c r="I49" i="3" a="1"/>
  <c r="I49" i="3" s="1"/>
  <c r="G48" i="3" a="1"/>
  <c r="G48" i="3" s="1"/>
  <c r="G47" i="3" a="1"/>
  <c r="G47" i="3" s="1"/>
  <c r="F46" i="3" a="1"/>
  <c r="F46" i="3" s="1"/>
  <c r="F45" i="3" a="1"/>
  <c r="F45" i="3" s="1"/>
  <c r="D67" i="3" a="1"/>
  <c r="D67" i="3" s="1"/>
  <c r="I65" i="3" a="1"/>
  <c r="I65" i="3" s="1"/>
  <c r="F65" i="3" a="1"/>
  <c r="F65" i="3" s="1"/>
  <c r="I64" i="3" a="1"/>
  <c r="I64" i="3" s="1"/>
  <c r="D64" i="3" a="1"/>
  <c r="D64" i="3" s="1"/>
  <c r="C63" i="3" a="1"/>
  <c r="C63" i="3" s="1"/>
  <c r="D62" i="3" a="1"/>
  <c r="D62" i="3" s="1"/>
  <c r="G61" i="3" a="1"/>
  <c r="G61" i="3" s="1"/>
  <c r="H60" i="3" a="1"/>
  <c r="H60" i="3" s="1"/>
  <c r="C60" i="3" a="1"/>
  <c r="C60" i="3" s="1"/>
  <c r="F59" i="3" a="1"/>
  <c r="F59" i="3" s="1"/>
  <c r="G58" i="3" a="1"/>
  <c r="G58" i="3" s="1"/>
  <c r="E57" i="3" a="1"/>
  <c r="E57" i="3" s="1"/>
  <c r="G56" i="3" a="1"/>
  <c r="G56" i="3" s="1"/>
  <c r="C55" i="3" a="1"/>
  <c r="C55" i="3" s="1"/>
  <c r="E54" i="3" a="1"/>
  <c r="E54" i="3" s="1"/>
  <c r="H52" i="3" a="1"/>
  <c r="H52" i="3" s="1"/>
  <c r="D52" i="3" a="1"/>
  <c r="D52" i="3" s="1"/>
  <c r="G50" i="3" a="1"/>
  <c r="G50" i="3" s="1"/>
  <c r="H49" i="3" a="1"/>
  <c r="H49" i="3" s="1"/>
  <c r="F48" i="3" a="1"/>
  <c r="F48" i="3" s="1"/>
  <c r="F47" i="3" a="1"/>
  <c r="F47" i="3" s="1"/>
  <c r="D46" i="3" a="1"/>
  <c r="D46" i="3" s="1"/>
  <c r="D45" i="3" a="1"/>
  <c r="D4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<sst xmlns="http://schemas.openxmlformats.org/spreadsheetml/2006/main" count="14520" uniqueCount="1339">
  <si>
    <t>Job_ID</t>
  </si>
  <si>
    <t>Service_Date</t>
  </si>
  <si>
    <t>City</t>
  </si>
  <si>
    <t>State</t>
  </si>
  <si>
    <t>Territory</t>
  </si>
  <si>
    <t>Customer_Type</t>
  </si>
  <si>
    <t>Call_Type</t>
  </si>
  <si>
    <t>Priority</t>
  </si>
  <si>
    <t>Lead_Source</t>
  </si>
  <si>
    <t>Technician_ID</t>
  </si>
  <si>
    <t>Dispatcher_ID</t>
  </si>
  <si>
    <t>Call_Received_Time</t>
  </si>
  <si>
    <t>Dispatch_Assigned_Time</t>
  </si>
  <si>
    <t>Enroute_Time</t>
  </si>
  <si>
    <t>Arrival_Time</t>
  </si>
  <si>
    <t>Dispatch_Lag_Minutes</t>
  </si>
  <si>
    <t>Queue_Wait_Minutes</t>
  </si>
  <si>
    <t>Drive_Time_Minutes</t>
  </si>
  <si>
    <t>Travel_Distance_Miles</t>
  </si>
  <si>
    <t>System_Type</t>
  </si>
  <si>
    <t>Job_Status</t>
  </si>
  <si>
    <t>Cancellation_Reason</t>
  </si>
  <si>
    <t>Labor_Hours</t>
  </si>
  <si>
    <t>Parts_Cost</t>
  </si>
  <si>
    <t>Invoice_Amount</t>
  </si>
  <si>
    <t>ER-202501-00001</t>
  </si>
  <si>
    <t>January</t>
  </si>
  <si>
    <t>Round Rock</t>
  </si>
  <si>
    <t>TX</t>
  </si>
  <si>
    <t>South</t>
  </si>
  <si>
    <t>Residential</t>
  </si>
  <si>
    <t>Maintenance</t>
  </si>
  <si>
    <t>P3</t>
  </si>
  <si>
    <t>Facebook</t>
  </si>
  <si>
    <t>Mini-Split</t>
  </si>
  <si>
    <t>Completed</t>
  </si>
  <si>
    <t>ER-202501-00002</t>
  </si>
  <si>
    <t>Houston</t>
  </si>
  <si>
    <t>East</t>
  </si>
  <si>
    <t>Repair</t>
  </si>
  <si>
    <t>P2</t>
  </si>
  <si>
    <t>Furnace</t>
  </si>
  <si>
    <t>ER-202501-00003</t>
  </si>
  <si>
    <t>McKinney</t>
  </si>
  <si>
    <t>Light Commercial</t>
  </si>
  <si>
    <t>Emergency</t>
  </si>
  <si>
    <t>P1</t>
  </si>
  <si>
    <t>Maintenance Plan</t>
  </si>
  <si>
    <t>Boiler</t>
  </si>
  <si>
    <t>ER-202501-00004</t>
  </si>
  <si>
    <t>Sugar Land</t>
  </si>
  <si>
    <t>ER-202501-00005</t>
  </si>
  <si>
    <t>Dallas</t>
  </si>
  <si>
    <t>West</t>
  </si>
  <si>
    <t>Heat Pump</t>
  </si>
  <si>
    <t>ER-202501-00006</t>
  </si>
  <si>
    <t>North</t>
  </si>
  <si>
    <t>Google LSA</t>
  </si>
  <si>
    <t>ER-202501-00007</t>
  </si>
  <si>
    <t>Austin</t>
  </si>
  <si>
    <t>Package Unit</t>
  </si>
  <si>
    <t>ER-202501-00008</t>
  </si>
  <si>
    <t>ER-202501-00009</t>
  </si>
  <si>
    <t>Katy</t>
  </si>
  <si>
    <t>ER-202501-00010</t>
  </si>
  <si>
    <t>The Woodlands</t>
  </si>
  <si>
    <t>Central</t>
  </si>
  <si>
    <t>Google Ads</t>
  </si>
  <si>
    <t>ER-202501-00011</t>
  </si>
  <si>
    <t>Fort Worth</t>
  </si>
  <si>
    <t>Cancelled</t>
  </si>
  <si>
    <t>Weather</t>
  </si>
  <si>
    <t>ER-202501-00012</t>
  </si>
  <si>
    <t>Yelp</t>
  </si>
  <si>
    <t>ER-202501-00013</t>
  </si>
  <si>
    <t>Organic Search</t>
  </si>
  <si>
    <t>ER-202501-00014</t>
  </si>
  <si>
    <t>Split System</t>
  </si>
  <si>
    <t>ER-202501-00015</t>
  </si>
  <si>
    <t>ER-202501-00016</t>
  </si>
  <si>
    <t>ER-202501-00017</t>
  </si>
  <si>
    <t>ER-202501-00018</t>
  </si>
  <si>
    <t>ER-202501-00019</t>
  </si>
  <si>
    <t>Irving</t>
  </si>
  <si>
    <t>ER-202501-00020</t>
  </si>
  <si>
    <t>Repeat Customer</t>
  </si>
  <si>
    <t>ER-202501-00021</t>
  </si>
  <si>
    <t>ER-202501-00022</t>
  </si>
  <si>
    <t>Frisco</t>
  </si>
  <si>
    <t>ER-202501-00023</t>
  </si>
  <si>
    <t>Arlington</t>
  </si>
  <si>
    <t>ER-202501-00024</t>
  </si>
  <si>
    <t>ER-202501-00025</t>
  </si>
  <si>
    <t>ER-202501-00026</t>
  </si>
  <si>
    <t>ER-202501-00027</t>
  </si>
  <si>
    <t>ER-202501-00028</t>
  </si>
  <si>
    <t>San Antonio</t>
  </si>
  <si>
    <t>ER-202501-00029</t>
  </si>
  <si>
    <t>ER-202501-00030</t>
  </si>
  <si>
    <t>Plano</t>
  </si>
  <si>
    <t>ER-202501-00031</t>
  </si>
  <si>
    <t>ER-202501-00032</t>
  </si>
  <si>
    <t>ER-202501-00033</t>
  </si>
  <si>
    <t>ER-202501-00034</t>
  </si>
  <si>
    <t>ER-202501-00035</t>
  </si>
  <si>
    <t>Rescheduled</t>
  </si>
  <si>
    <t>ER-202501-00036</t>
  </si>
  <si>
    <t>Referral</t>
  </si>
  <si>
    <t>ER-202501-00037</t>
  </si>
  <si>
    <t>ER-202501-00038</t>
  </si>
  <si>
    <t>ER-202501-00039</t>
  </si>
  <si>
    <t>ER-202501-00040</t>
  </si>
  <si>
    <t>ER-202501-00041</t>
  </si>
  <si>
    <t>ER-202501-00042</t>
  </si>
  <si>
    <t>ER-202501-00043</t>
  </si>
  <si>
    <t>ER-202501-00044</t>
  </si>
  <si>
    <t>ER-202501-00045</t>
  </si>
  <si>
    <t>ER-202501-00046</t>
  </si>
  <si>
    <t>ER-202501-00047</t>
  </si>
  <si>
    <t>Pasadena</t>
  </si>
  <si>
    <t>ER-202501-00048</t>
  </si>
  <si>
    <t>ER-202501-00049</t>
  </si>
  <si>
    <t>ER-202501-00050</t>
  </si>
  <si>
    <t>ER-202501-00051</t>
  </si>
  <si>
    <t>ER-202501-00052</t>
  </si>
  <si>
    <t>ER-202501-00053</t>
  </si>
  <si>
    <t>ER-202501-00054</t>
  </si>
  <si>
    <t>ER-202501-00055</t>
  </si>
  <si>
    <t>ER-202501-00056</t>
  </si>
  <si>
    <t>ER-202501-00057</t>
  </si>
  <si>
    <t>Pearland</t>
  </si>
  <si>
    <t>ER-202501-00058</t>
  </si>
  <si>
    <t>ER-202501-00059</t>
  </si>
  <si>
    <t>ER-202501-00060</t>
  </si>
  <si>
    <t>ER-202501-00061</t>
  </si>
  <si>
    <t>Tech Unavailable</t>
  </si>
  <si>
    <t>ER-202501-00062</t>
  </si>
  <si>
    <t>ER-202501-00063</t>
  </si>
  <si>
    <t>ER-202501-00064</t>
  </si>
  <si>
    <t>ER-202501-00065</t>
  </si>
  <si>
    <t>ER-202501-00066</t>
  </si>
  <si>
    <t>ER-202501-00067</t>
  </si>
  <si>
    <t>ER-202501-00068</t>
  </si>
  <si>
    <t>ER-202501-00069</t>
  </si>
  <si>
    <t>ER-202501-00070</t>
  </si>
  <si>
    <t>ER-202501-00071</t>
  </si>
  <si>
    <t>Parts Delay</t>
  </si>
  <si>
    <t>ER-202501-00072</t>
  </si>
  <si>
    <t>ER-202501-00073</t>
  </si>
  <si>
    <t>ER-202501-00074</t>
  </si>
  <si>
    <t>ER-202501-00075</t>
  </si>
  <si>
    <t>ER-202501-00076</t>
  </si>
  <si>
    <t>ER-202501-00077</t>
  </si>
  <si>
    <t>ER-202501-00078</t>
  </si>
  <si>
    <t>ER-202501-00079</t>
  </si>
  <si>
    <t>ER-202501-00080</t>
  </si>
  <si>
    <t>ER-202501-00081</t>
  </si>
  <si>
    <t>ER-202501-00082</t>
  </si>
  <si>
    <t>ER-202501-00083</t>
  </si>
  <si>
    <t>ER-202501-00084</t>
  </si>
  <si>
    <t>ER-202501-00085</t>
  </si>
  <si>
    <t>ER-202501-00086</t>
  </si>
  <si>
    <t>ER-202501-00087</t>
  </si>
  <si>
    <t>ER-202501-00088</t>
  </si>
  <si>
    <t>ER-202501-00089</t>
  </si>
  <si>
    <t>ER-202501-00090</t>
  </si>
  <si>
    <t>ER-202501-00091</t>
  </si>
  <si>
    <t>ER-202501-00092</t>
  </si>
  <si>
    <t>ER-202501-00093</t>
  </si>
  <si>
    <t>ER-202501-00094</t>
  </si>
  <si>
    <t>ER-202501-00095</t>
  </si>
  <si>
    <t>ER-202501-00096</t>
  </si>
  <si>
    <t>ER-202501-00097</t>
  </si>
  <si>
    <t>Customer Cancelled</t>
  </si>
  <si>
    <t>ER-202501-00098</t>
  </si>
  <si>
    <t>ER-202501-00099</t>
  </si>
  <si>
    <t>ER-202501-00100</t>
  </si>
  <si>
    <t>No Show</t>
  </si>
  <si>
    <t>Bad Address/Contact</t>
  </si>
  <si>
    <t>ER-202502-00101</t>
  </si>
  <si>
    <t>February</t>
  </si>
  <si>
    <t>ER-202502-00102</t>
  </si>
  <si>
    <t>ER-202502-00103</t>
  </si>
  <si>
    <t>ER-202502-00104</t>
  </si>
  <si>
    <t>ER-202502-00105</t>
  </si>
  <si>
    <t>ER-202502-00106</t>
  </si>
  <si>
    <t>ER-202502-00107</t>
  </si>
  <si>
    <t>ER-202502-00108</t>
  </si>
  <si>
    <t>ER-202502-00109</t>
  </si>
  <si>
    <t>ER-202502-00110</t>
  </si>
  <si>
    <t>ER-202502-00111</t>
  </si>
  <si>
    <t>ER-202502-00112</t>
  </si>
  <si>
    <t>ER-202502-00113</t>
  </si>
  <si>
    <t>ER-202502-00114</t>
  </si>
  <si>
    <t>ER-202502-00115</t>
  </si>
  <si>
    <t>ER-202502-00116</t>
  </si>
  <si>
    <t>ER-202502-00117</t>
  </si>
  <si>
    <t>ER-202502-00118</t>
  </si>
  <si>
    <t>ER-202502-00119</t>
  </si>
  <si>
    <t>ER-202502-00120</t>
  </si>
  <si>
    <t>ER-202502-00121</t>
  </si>
  <si>
    <t>ER-202502-00122</t>
  </si>
  <si>
    <t>ER-202502-00123</t>
  </si>
  <si>
    <t>ER-202502-00124</t>
  </si>
  <si>
    <t>ER-202502-00125</t>
  </si>
  <si>
    <t>ER-202502-00126</t>
  </si>
  <si>
    <t>ER-202502-00127</t>
  </si>
  <si>
    <t>ER-202502-00128</t>
  </si>
  <si>
    <t>ER-202502-00129</t>
  </si>
  <si>
    <t>ER-202502-00130</t>
  </si>
  <si>
    <t>ER-202502-00131</t>
  </si>
  <si>
    <t>ER-202502-00132</t>
  </si>
  <si>
    <t>ER-202502-00133</t>
  </si>
  <si>
    <t>ER-202502-00134</t>
  </si>
  <si>
    <t>ER-202502-00135</t>
  </si>
  <si>
    <t>ER-202502-00136</t>
  </si>
  <si>
    <t>ER-202502-00137</t>
  </si>
  <si>
    <t>ER-202502-00138</t>
  </si>
  <si>
    <t>ER-202502-00139</t>
  </si>
  <si>
    <t>ER-202502-00140</t>
  </si>
  <si>
    <t>ER-202502-00141</t>
  </si>
  <si>
    <t>ER-202502-00142</t>
  </si>
  <si>
    <t>ER-202502-00143</t>
  </si>
  <si>
    <t>ER-202502-00144</t>
  </si>
  <si>
    <t>ER-202502-00145</t>
  </si>
  <si>
    <t>ER-202502-00146</t>
  </si>
  <si>
    <t>ER-202502-00147</t>
  </si>
  <si>
    <t>ER-202502-00148</t>
  </si>
  <si>
    <t>ER-202502-00149</t>
  </si>
  <si>
    <t>ER-202502-00150</t>
  </si>
  <si>
    <t>ER-202502-00151</t>
  </si>
  <si>
    <t>ER-202502-00152</t>
  </si>
  <si>
    <t>ER-202502-00153</t>
  </si>
  <si>
    <t>ER-202502-00154</t>
  </si>
  <si>
    <t>ER-202502-00155</t>
  </si>
  <si>
    <t>ER-202502-00156</t>
  </si>
  <si>
    <t>ER-202502-00157</t>
  </si>
  <si>
    <t>ER-202502-00158</t>
  </si>
  <si>
    <t>ER-202502-00159</t>
  </si>
  <si>
    <t>ER-202502-00160</t>
  </si>
  <si>
    <t>ER-202502-00161</t>
  </si>
  <si>
    <t>ER-202502-00162</t>
  </si>
  <si>
    <t>ER-202502-00163</t>
  </si>
  <si>
    <t>ER-202502-00164</t>
  </si>
  <si>
    <t>ER-202502-00165</t>
  </si>
  <si>
    <t>ER-202502-00166</t>
  </si>
  <si>
    <t>ER-202502-00167</t>
  </si>
  <si>
    <t>ER-202502-00168</t>
  </si>
  <si>
    <t>ER-202502-00169</t>
  </si>
  <si>
    <t>ER-202502-00170</t>
  </si>
  <si>
    <t>ER-202502-00171</t>
  </si>
  <si>
    <t>ER-202502-00172</t>
  </si>
  <si>
    <t>ER-202502-00173</t>
  </si>
  <si>
    <t>ER-202502-00174</t>
  </si>
  <si>
    <t>ER-202502-00175</t>
  </si>
  <si>
    <t>ER-202502-00176</t>
  </si>
  <si>
    <t>ER-202502-00177</t>
  </si>
  <si>
    <t>ER-202502-00178</t>
  </si>
  <si>
    <t>ER-202502-00179</t>
  </si>
  <si>
    <t>ER-202502-00180</t>
  </si>
  <si>
    <t>ER-202502-00181</t>
  </si>
  <si>
    <t>ER-202502-00182</t>
  </si>
  <si>
    <t>ER-202502-00183</t>
  </si>
  <si>
    <t>ER-202502-00184</t>
  </si>
  <si>
    <t>ER-202502-00185</t>
  </si>
  <si>
    <t>ER-202502-00186</t>
  </si>
  <si>
    <t>ER-202502-00187</t>
  </si>
  <si>
    <t>ER-202502-00188</t>
  </si>
  <si>
    <t>ER-202502-00189</t>
  </si>
  <si>
    <t>ER-202502-00190</t>
  </si>
  <si>
    <t>ER-202502-00191</t>
  </si>
  <si>
    <t>ER-202502-00192</t>
  </si>
  <si>
    <t>ER-202502-00193</t>
  </si>
  <si>
    <t>ER-202502-00194</t>
  </si>
  <si>
    <t>ER-202502-00195</t>
  </si>
  <si>
    <t>ER-202502-00196</t>
  </si>
  <si>
    <t>ER-202502-00197</t>
  </si>
  <si>
    <t>ER-202502-00198</t>
  </si>
  <si>
    <t>ER-202502-00199</t>
  </si>
  <si>
    <t>ER-202502-00200</t>
  </si>
  <si>
    <t>ER-202503-00201</t>
  </si>
  <si>
    <t>March</t>
  </si>
  <si>
    <t>ER-202503-00202</t>
  </si>
  <si>
    <t>ER-202503-00203</t>
  </si>
  <si>
    <t>ER-202503-00204</t>
  </si>
  <si>
    <t>ER-202503-00205</t>
  </si>
  <si>
    <t>ER-202503-00206</t>
  </si>
  <si>
    <t>ER-202503-00207</t>
  </si>
  <si>
    <t>ER-202503-00208</t>
  </si>
  <si>
    <t>ER-202503-00209</t>
  </si>
  <si>
    <t>ER-202503-00210</t>
  </si>
  <si>
    <t>ER-202503-00211</t>
  </si>
  <si>
    <t>ER-202503-00212</t>
  </si>
  <si>
    <t>ER-202503-00213</t>
  </si>
  <si>
    <t>ER-202503-00214</t>
  </si>
  <si>
    <t>ER-202503-00215</t>
  </si>
  <si>
    <t>ER-202503-00216</t>
  </si>
  <si>
    <t>ER-202503-00217</t>
  </si>
  <si>
    <t>ER-202503-00218</t>
  </si>
  <si>
    <t>ER-202503-00219</t>
  </si>
  <si>
    <t>ER-202503-00220</t>
  </si>
  <si>
    <t>ER-202503-00221</t>
  </si>
  <si>
    <t>ER-202503-00222</t>
  </si>
  <si>
    <t>ER-202503-00223</t>
  </si>
  <si>
    <t>ER-202503-00224</t>
  </si>
  <si>
    <t>ER-202503-00225</t>
  </si>
  <si>
    <t>ER-202503-00226</t>
  </si>
  <si>
    <t>ER-202503-00227</t>
  </si>
  <si>
    <t>ER-202503-00228</t>
  </si>
  <si>
    <t>ER-202503-00229</t>
  </si>
  <si>
    <t>ER-202503-00230</t>
  </si>
  <si>
    <t>ER-202503-00231</t>
  </si>
  <si>
    <t>ER-202503-00232</t>
  </si>
  <si>
    <t>ER-202503-00233</t>
  </si>
  <si>
    <t>ER-202503-00234</t>
  </si>
  <si>
    <t>ER-202503-00235</t>
  </si>
  <si>
    <t>ER-202503-00236</t>
  </si>
  <si>
    <t>ER-202503-00237</t>
  </si>
  <si>
    <t>ER-202503-00238</t>
  </si>
  <si>
    <t>ER-202503-00239</t>
  </si>
  <si>
    <t>ER-202503-00240</t>
  </si>
  <si>
    <t>ER-202503-00241</t>
  </si>
  <si>
    <t>ER-202503-00242</t>
  </si>
  <si>
    <t>ER-202503-00243</t>
  </si>
  <si>
    <t>ER-202503-00244</t>
  </si>
  <si>
    <t>ER-202503-00245</t>
  </si>
  <si>
    <t>ER-202503-00246</t>
  </si>
  <si>
    <t>ER-202503-00247</t>
  </si>
  <si>
    <t>ER-202503-00248</t>
  </si>
  <si>
    <t>ER-202503-00249</t>
  </si>
  <si>
    <t>ER-202503-00250</t>
  </si>
  <si>
    <t>ER-202503-00251</t>
  </si>
  <si>
    <t>ER-202503-00252</t>
  </si>
  <si>
    <t>ER-202503-00253</t>
  </si>
  <si>
    <t>ER-202503-00254</t>
  </si>
  <si>
    <t>ER-202503-00255</t>
  </si>
  <si>
    <t>ER-202503-00256</t>
  </si>
  <si>
    <t>ER-202503-00257</t>
  </si>
  <si>
    <t>ER-202503-00258</t>
  </si>
  <si>
    <t>ER-202503-00259</t>
  </si>
  <si>
    <t>ER-202503-00260</t>
  </si>
  <si>
    <t>ER-202503-00261</t>
  </si>
  <si>
    <t>ER-202503-00262</t>
  </si>
  <si>
    <t>ER-202503-00263</t>
  </si>
  <si>
    <t>ER-202503-00264</t>
  </si>
  <si>
    <t>ER-202503-00265</t>
  </si>
  <si>
    <t>ER-202503-00266</t>
  </si>
  <si>
    <t>ER-202503-00267</t>
  </si>
  <si>
    <t>ER-202503-00268</t>
  </si>
  <si>
    <t>ER-202503-00269</t>
  </si>
  <si>
    <t>ER-202503-00270</t>
  </si>
  <si>
    <t>ER-202503-00271</t>
  </si>
  <si>
    <t>ER-202503-00272</t>
  </si>
  <si>
    <t>ER-202503-00273</t>
  </si>
  <si>
    <t>ER-202503-00274</t>
  </si>
  <si>
    <t>ER-202503-00275</t>
  </si>
  <si>
    <t>ER-202503-00276</t>
  </si>
  <si>
    <t>ER-202503-00277</t>
  </si>
  <si>
    <t>ER-202503-00278</t>
  </si>
  <si>
    <t>ER-202503-00279</t>
  </si>
  <si>
    <t>ER-202503-00280</t>
  </si>
  <si>
    <t>ER-202503-00281</t>
  </si>
  <si>
    <t>ER-202503-00282</t>
  </si>
  <si>
    <t>ER-202503-00283</t>
  </si>
  <si>
    <t>ER-202503-00284</t>
  </si>
  <si>
    <t>ER-202503-00285</t>
  </si>
  <si>
    <t>ER-202503-00286</t>
  </si>
  <si>
    <t>ER-202503-00287</t>
  </si>
  <si>
    <t>ER-202503-00288</t>
  </si>
  <si>
    <t>ER-202503-00289</t>
  </si>
  <si>
    <t>ER-202503-00290</t>
  </si>
  <si>
    <t>ER-202503-00291</t>
  </si>
  <si>
    <t>ER-202503-00292</t>
  </si>
  <si>
    <t>ER-202503-00293</t>
  </si>
  <si>
    <t>ER-202503-00294</t>
  </si>
  <si>
    <t>ER-202503-00295</t>
  </si>
  <si>
    <t>ER-202503-00296</t>
  </si>
  <si>
    <t>ER-202503-00297</t>
  </si>
  <si>
    <t>ER-202503-00298</t>
  </si>
  <si>
    <t>ER-202503-00299</t>
  </si>
  <si>
    <t>ER-202503-00300</t>
  </si>
  <si>
    <t>ER-202504-00301</t>
  </si>
  <si>
    <t>April</t>
  </si>
  <si>
    <t>ER-202504-00302</t>
  </si>
  <si>
    <t>ER-202504-00303</t>
  </si>
  <si>
    <t>ER-202504-00304</t>
  </si>
  <si>
    <t>ER-202504-00305</t>
  </si>
  <si>
    <t>ER-202504-00306</t>
  </si>
  <si>
    <t>ER-202504-00307</t>
  </si>
  <si>
    <t>ER-202504-00308</t>
  </si>
  <si>
    <t>ER-202504-00309</t>
  </si>
  <si>
    <t>ER-202504-00310</t>
  </si>
  <si>
    <t>ER-202504-00311</t>
  </si>
  <si>
    <t>ER-202504-00312</t>
  </si>
  <si>
    <t>ER-202504-00313</t>
  </si>
  <si>
    <t>ER-202504-00314</t>
  </si>
  <si>
    <t>ER-202504-00315</t>
  </si>
  <si>
    <t>ER-202504-00316</t>
  </si>
  <si>
    <t>ER-202504-00317</t>
  </si>
  <si>
    <t>ER-202504-00318</t>
  </si>
  <si>
    <t>ER-202504-00319</t>
  </si>
  <si>
    <t>ER-202504-00320</t>
  </si>
  <si>
    <t>ER-202504-00321</t>
  </si>
  <si>
    <t>ER-202504-00322</t>
  </si>
  <si>
    <t>ER-202504-00323</t>
  </si>
  <si>
    <t>ER-202504-00324</t>
  </si>
  <si>
    <t>ER-202504-00325</t>
  </si>
  <si>
    <t>ER-202504-00326</t>
  </si>
  <si>
    <t>ER-202504-00327</t>
  </si>
  <si>
    <t>ER-202504-00328</t>
  </si>
  <si>
    <t>ER-202504-00329</t>
  </si>
  <si>
    <t>ER-202504-00330</t>
  </si>
  <si>
    <t>ER-202504-00331</t>
  </si>
  <si>
    <t>ER-202504-00332</t>
  </si>
  <si>
    <t>ER-202504-00333</t>
  </si>
  <si>
    <t>ER-202504-00334</t>
  </si>
  <si>
    <t>ER-202504-00335</t>
  </si>
  <si>
    <t>ER-202504-00336</t>
  </si>
  <si>
    <t>ER-202504-00337</t>
  </si>
  <si>
    <t>ER-202504-00338</t>
  </si>
  <si>
    <t>ER-202504-00339</t>
  </si>
  <si>
    <t>ER-202504-00340</t>
  </si>
  <si>
    <t>ER-202504-00341</t>
  </si>
  <si>
    <t>ER-202504-00342</t>
  </si>
  <si>
    <t>ER-202504-00343</t>
  </si>
  <si>
    <t>ER-202504-00344</t>
  </si>
  <si>
    <t>ER-202504-00345</t>
  </si>
  <si>
    <t>ER-202504-00346</t>
  </si>
  <si>
    <t>ER-202504-00347</t>
  </si>
  <si>
    <t>ER-202504-00348</t>
  </si>
  <si>
    <t>ER-202504-00349</t>
  </si>
  <si>
    <t>ER-202504-00350</t>
  </si>
  <si>
    <t>ER-202504-00351</t>
  </si>
  <si>
    <t>ER-202504-00352</t>
  </si>
  <si>
    <t>ER-202504-00353</t>
  </si>
  <si>
    <t>ER-202504-00354</t>
  </si>
  <si>
    <t>ER-202504-00355</t>
  </si>
  <si>
    <t>ER-202504-00356</t>
  </si>
  <si>
    <t>ER-202504-00357</t>
  </si>
  <si>
    <t>ER-202504-00358</t>
  </si>
  <si>
    <t>ER-202504-00359</t>
  </si>
  <si>
    <t>ER-202504-00360</t>
  </si>
  <si>
    <t>ER-202504-00361</t>
  </si>
  <si>
    <t>ER-202504-00362</t>
  </si>
  <si>
    <t>ER-202504-00363</t>
  </si>
  <si>
    <t>ER-202504-00364</t>
  </si>
  <si>
    <t>ER-202504-00365</t>
  </si>
  <si>
    <t>ER-202504-00366</t>
  </si>
  <si>
    <t>ER-202504-00367</t>
  </si>
  <si>
    <t>ER-202504-00368</t>
  </si>
  <si>
    <t>ER-202504-00369</t>
  </si>
  <si>
    <t>ER-202504-00370</t>
  </si>
  <si>
    <t>ER-202504-00371</t>
  </si>
  <si>
    <t>ER-202504-00372</t>
  </si>
  <si>
    <t>ER-202504-00373</t>
  </si>
  <si>
    <t>ER-202504-00374</t>
  </si>
  <si>
    <t>ER-202504-00375</t>
  </si>
  <si>
    <t>ER-202504-00376</t>
  </si>
  <si>
    <t>ER-202504-00377</t>
  </si>
  <si>
    <t>ER-202504-00378</t>
  </si>
  <si>
    <t>ER-202504-00379</t>
  </si>
  <si>
    <t>ER-202504-00380</t>
  </si>
  <si>
    <t>ER-202504-00381</t>
  </si>
  <si>
    <t>ER-202504-00382</t>
  </si>
  <si>
    <t>ER-202504-00383</t>
  </si>
  <si>
    <t>ER-202504-00384</t>
  </si>
  <si>
    <t>ER-202504-00385</t>
  </si>
  <si>
    <t>ER-202504-00386</t>
  </si>
  <si>
    <t>ER-202504-00387</t>
  </si>
  <si>
    <t>ER-202504-00388</t>
  </si>
  <si>
    <t>ER-202504-00389</t>
  </si>
  <si>
    <t>ER-202504-00390</t>
  </si>
  <si>
    <t>ER-202504-00391</t>
  </si>
  <si>
    <t>ER-202504-00392</t>
  </si>
  <si>
    <t>ER-202504-00393</t>
  </si>
  <si>
    <t>ER-202504-00394</t>
  </si>
  <si>
    <t>ER-202504-00395</t>
  </si>
  <si>
    <t>ER-202504-00396</t>
  </si>
  <si>
    <t>ER-202504-00397</t>
  </si>
  <si>
    <t>ER-202504-00398</t>
  </si>
  <si>
    <t>ER-202504-00399</t>
  </si>
  <si>
    <t>Customer Not Home</t>
  </si>
  <si>
    <t>ER-202504-00400</t>
  </si>
  <si>
    <t>Could Not Access Site</t>
  </si>
  <si>
    <t>ER-202505-00401</t>
  </si>
  <si>
    <t>May</t>
  </si>
  <si>
    <t>ER-202505-00402</t>
  </si>
  <si>
    <t>ER-202505-00403</t>
  </si>
  <si>
    <t>ER-202505-00404</t>
  </si>
  <si>
    <t>ER-202505-00405</t>
  </si>
  <si>
    <t>ER-202505-00406</t>
  </si>
  <si>
    <t>ER-202505-00407</t>
  </si>
  <si>
    <t>ER-202505-00408</t>
  </si>
  <si>
    <t>ER-202505-00409</t>
  </si>
  <si>
    <t>ER-202505-00410</t>
  </si>
  <si>
    <t>ER-202505-00411</t>
  </si>
  <si>
    <t>ER-202505-00412</t>
  </si>
  <si>
    <t>ER-202505-00413</t>
  </si>
  <si>
    <t>ER-202505-00414</t>
  </si>
  <si>
    <t>ER-202505-00415</t>
  </si>
  <si>
    <t>ER-202505-00416</t>
  </si>
  <si>
    <t>ER-202505-00417</t>
  </si>
  <si>
    <t>ER-202505-00418</t>
  </si>
  <si>
    <t>ER-202505-00419</t>
  </si>
  <si>
    <t>ER-202505-00420</t>
  </si>
  <si>
    <t>ER-202505-00421</t>
  </si>
  <si>
    <t>ER-202505-00422</t>
  </si>
  <si>
    <t>ER-202505-00423</t>
  </si>
  <si>
    <t>ER-202505-00424</t>
  </si>
  <si>
    <t>ER-202505-00425</t>
  </si>
  <si>
    <t>ER-202505-00426</t>
  </si>
  <si>
    <t>ER-202505-00427</t>
  </si>
  <si>
    <t>ER-202505-00428</t>
  </si>
  <si>
    <t>ER-202505-00429</t>
  </si>
  <si>
    <t>ER-202505-00430</t>
  </si>
  <si>
    <t>ER-202505-00431</t>
  </si>
  <si>
    <t>ER-202505-00432</t>
  </si>
  <si>
    <t>ER-202505-00433</t>
  </si>
  <si>
    <t>ER-202505-00434</t>
  </si>
  <si>
    <t>ER-202505-00435</t>
  </si>
  <si>
    <t>ER-202505-00436</t>
  </si>
  <si>
    <t>ER-202505-00437</t>
  </si>
  <si>
    <t>ER-202505-00438</t>
  </si>
  <si>
    <t>ER-202505-00439</t>
  </si>
  <si>
    <t>ER-202505-00440</t>
  </si>
  <si>
    <t>ER-202505-00441</t>
  </si>
  <si>
    <t>ER-202505-00442</t>
  </si>
  <si>
    <t>ER-202505-00443</t>
  </si>
  <si>
    <t>ER-202505-00444</t>
  </si>
  <si>
    <t>ER-202505-00445</t>
  </si>
  <si>
    <t>ER-202505-00446</t>
  </si>
  <si>
    <t>ER-202505-00447</t>
  </si>
  <si>
    <t>ER-202505-00448</t>
  </si>
  <si>
    <t>ER-202505-00449</t>
  </si>
  <si>
    <t>ER-202505-00450</t>
  </si>
  <si>
    <t>ER-202505-00451</t>
  </si>
  <si>
    <t>ER-202505-00452</t>
  </si>
  <si>
    <t>ER-202505-00453</t>
  </si>
  <si>
    <t>ER-202505-00454</t>
  </si>
  <si>
    <t>ER-202505-00455</t>
  </si>
  <si>
    <t>ER-202505-00456</t>
  </si>
  <si>
    <t>ER-202505-00457</t>
  </si>
  <si>
    <t>ER-202505-00458</t>
  </si>
  <si>
    <t>ER-202505-00459</t>
  </si>
  <si>
    <t>ER-202505-00460</t>
  </si>
  <si>
    <t>ER-202505-00461</t>
  </si>
  <si>
    <t>ER-202505-00462</t>
  </si>
  <si>
    <t>ER-202505-00463</t>
  </si>
  <si>
    <t>ER-202505-00464</t>
  </si>
  <si>
    <t>ER-202505-00465</t>
  </si>
  <si>
    <t>ER-202505-00466</t>
  </si>
  <si>
    <t>ER-202505-00467</t>
  </si>
  <si>
    <t>ER-202505-00468</t>
  </si>
  <si>
    <t>ER-202505-00469</t>
  </si>
  <si>
    <t>ER-202505-00470</t>
  </si>
  <si>
    <t>ER-202505-00471</t>
  </si>
  <si>
    <t>ER-202505-00472</t>
  </si>
  <si>
    <t>ER-202505-00473</t>
  </si>
  <si>
    <t>ER-202505-00474</t>
  </si>
  <si>
    <t>ER-202505-00475</t>
  </si>
  <si>
    <t>ER-202505-00476</t>
  </si>
  <si>
    <t>ER-202505-00477</t>
  </si>
  <si>
    <t>ER-202505-00478</t>
  </si>
  <si>
    <t>ER-202505-00479</t>
  </si>
  <si>
    <t>ER-202505-00480</t>
  </si>
  <si>
    <t>ER-202505-00481</t>
  </si>
  <si>
    <t>ER-202505-00482</t>
  </si>
  <si>
    <t>ER-202505-00483</t>
  </si>
  <si>
    <t>ER-202505-00484</t>
  </si>
  <si>
    <t>ER-202505-00485</t>
  </si>
  <si>
    <t>ER-202505-00486</t>
  </si>
  <si>
    <t>ER-202505-00487</t>
  </si>
  <si>
    <t>ER-202505-00488</t>
  </si>
  <si>
    <t>ER-202505-00489</t>
  </si>
  <si>
    <t>ER-202505-00490</t>
  </si>
  <si>
    <t>ER-202505-00491</t>
  </si>
  <si>
    <t>ER-202505-00492</t>
  </si>
  <si>
    <t>ER-202505-00493</t>
  </si>
  <si>
    <t>ER-202505-00494</t>
  </si>
  <si>
    <t>ER-202505-00495</t>
  </si>
  <si>
    <t>ER-202505-00496</t>
  </si>
  <si>
    <t>ER-202505-00497</t>
  </si>
  <si>
    <t>ER-202505-00498</t>
  </si>
  <si>
    <t>ER-202505-00499</t>
  </si>
  <si>
    <t>ER-202505-00500</t>
  </si>
  <si>
    <t>ER-202506-00501</t>
  </si>
  <si>
    <t>June</t>
  </si>
  <si>
    <t>ER-202506-00502</t>
  </si>
  <si>
    <t>ER-202506-00503</t>
  </si>
  <si>
    <t>ER-202506-00504</t>
  </si>
  <si>
    <t>ER-202506-00505</t>
  </si>
  <si>
    <t>ER-202506-00506</t>
  </si>
  <si>
    <t>ER-202506-00507</t>
  </si>
  <si>
    <t>ER-202506-00508</t>
  </si>
  <si>
    <t>ER-202506-00509</t>
  </si>
  <si>
    <t>ER-202506-00510</t>
  </si>
  <si>
    <t>ER-202506-00511</t>
  </si>
  <si>
    <t>ER-202506-00512</t>
  </si>
  <si>
    <t>ER-202506-00513</t>
  </si>
  <si>
    <t>ER-202506-00514</t>
  </si>
  <si>
    <t>ER-202506-00515</t>
  </si>
  <si>
    <t>ER-202506-00516</t>
  </si>
  <si>
    <t>ER-202506-00517</t>
  </si>
  <si>
    <t>ER-202506-00518</t>
  </si>
  <si>
    <t>ER-202506-00519</t>
  </si>
  <si>
    <t>ER-202506-00520</t>
  </si>
  <si>
    <t>ER-202506-00521</t>
  </si>
  <si>
    <t>ER-202506-00522</t>
  </si>
  <si>
    <t>ER-202506-00523</t>
  </si>
  <si>
    <t>ER-202506-00524</t>
  </si>
  <si>
    <t>ER-202506-00525</t>
  </si>
  <si>
    <t>ER-202506-00526</t>
  </si>
  <si>
    <t>ER-202506-00527</t>
  </si>
  <si>
    <t>ER-202506-00528</t>
  </si>
  <si>
    <t>ER-202506-00529</t>
  </si>
  <si>
    <t>ER-202506-00530</t>
  </si>
  <si>
    <t>ER-202506-00531</t>
  </si>
  <si>
    <t>ER-202506-00532</t>
  </si>
  <si>
    <t>ER-202506-00533</t>
  </si>
  <si>
    <t>ER-202506-00534</t>
  </si>
  <si>
    <t>ER-202506-00535</t>
  </si>
  <si>
    <t>ER-202506-00536</t>
  </si>
  <si>
    <t>ER-202506-00537</t>
  </si>
  <si>
    <t>ER-202506-00538</t>
  </si>
  <si>
    <t>ER-202506-00539</t>
  </si>
  <si>
    <t>ER-202506-00540</t>
  </si>
  <si>
    <t>ER-202506-00541</t>
  </si>
  <si>
    <t>ER-202506-00542</t>
  </si>
  <si>
    <t>ER-202506-00543</t>
  </si>
  <si>
    <t>ER-202506-00544</t>
  </si>
  <si>
    <t>ER-202506-00545</t>
  </si>
  <si>
    <t>ER-202506-00546</t>
  </si>
  <si>
    <t>ER-202506-00547</t>
  </si>
  <si>
    <t>ER-202506-00548</t>
  </si>
  <si>
    <t>ER-202506-00549</t>
  </si>
  <si>
    <t>ER-202506-00550</t>
  </si>
  <si>
    <t>ER-202506-00551</t>
  </si>
  <si>
    <t>ER-202506-00552</t>
  </si>
  <si>
    <t>ER-202506-00553</t>
  </si>
  <si>
    <t>ER-202506-00554</t>
  </si>
  <si>
    <t>ER-202506-00555</t>
  </si>
  <si>
    <t>ER-202506-00556</t>
  </si>
  <si>
    <t>ER-202506-00557</t>
  </si>
  <si>
    <t>ER-202506-00558</t>
  </si>
  <si>
    <t>ER-202506-00559</t>
  </si>
  <si>
    <t>ER-202506-00560</t>
  </si>
  <si>
    <t>ER-202506-00561</t>
  </si>
  <si>
    <t>ER-202506-00562</t>
  </si>
  <si>
    <t>ER-202506-00563</t>
  </si>
  <si>
    <t>ER-202506-00564</t>
  </si>
  <si>
    <t>ER-202506-00565</t>
  </si>
  <si>
    <t>ER-202506-00566</t>
  </si>
  <si>
    <t>ER-202506-00567</t>
  </si>
  <si>
    <t>ER-202506-00568</t>
  </si>
  <si>
    <t>ER-202506-00569</t>
  </si>
  <si>
    <t>ER-202506-00570</t>
  </si>
  <si>
    <t>ER-202506-00571</t>
  </si>
  <si>
    <t>ER-202506-00572</t>
  </si>
  <si>
    <t>ER-202506-00573</t>
  </si>
  <si>
    <t>ER-202506-00574</t>
  </si>
  <si>
    <t>ER-202506-00575</t>
  </si>
  <si>
    <t>ER-202506-00576</t>
  </si>
  <si>
    <t>ER-202506-00577</t>
  </si>
  <si>
    <t>ER-202506-00578</t>
  </si>
  <si>
    <t>ER-202506-00579</t>
  </si>
  <si>
    <t>ER-202506-00580</t>
  </si>
  <si>
    <t>ER-202506-00581</t>
  </si>
  <si>
    <t>ER-202506-00582</t>
  </si>
  <si>
    <t>ER-202506-00583</t>
  </si>
  <si>
    <t>ER-202506-00584</t>
  </si>
  <si>
    <t>ER-202506-00585</t>
  </si>
  <si>
    <t>ER-202506-00586</t>
  </si>
  <si>
    <t>ER-202506-00587</t>
  </si>
  <si>
    <t>ER-202506-00588</t>
  </si>
  <si>
    <t>ER-202506-00589</t>
  </si>
  <si>
    <t>ER-202506-00590</t>
  </si>
  <si>
    <t>ER-202506-00591</t>
  </si>
  <si>
    <t>ER-202506-00592</t>
  </si>
  <si>
    <t>ER-202506-00593</t>
  </si>
  <si>
    <t>ER-202506-00594</t>
  </si>
  <si>
    <t>ER-202506-00595</t>
  </si>
  <si>
    <t>ER-202506-00596</t>
  </si>
  <si>
    <t>ER-202506-00597</t>
  </si>
  <si>
    <t>ER-202506-00598</t>
  </si>
  <si>
    <t>ER-202506-00599</t>
  </si>
  <si>
    <t>ER-202506-00600</t>
  </si>
  <si>
    <t>ER-202507-00601</t>
  </si>
  <si>
    <t>July</t>
  </si>
  <si>
    <t>ER-202507-00602</t>
  </si>
  <si>
    <t>ER-202507-00603</t>
  </si>
  <si>
    <t>ER-202507-00604</t>
  </si>
  <si>
    <t>ER-202507-00605</t>
  </si>
  <si>
    <t>ER-202507-00606</t>
  </si>
  <si>
    <t>ER-202507-00607</t>
  </si>
  <si>
    <t>ER-202507-00608</t>
  </si>
  <si>
    <t>ER-202507-00609</t>
  </si>
  <si>
    <t>ER-202507-00610</t>
  </si>
  <si>
    <t>ER-202507-00611</t>
  </si>
  <si>
    <t>ER-202507-00612</t>
  </si>
  <si>
    <t>ER-202507-00613</t>
  </si>
  <si>
    <t>ER-202507-00614</t>
  </si>
  <si>
    <t>ER-202507-00615</t>
  </si>
  <si>
    <t>ER-202507-00616</t>
  </si>
  <si>
    <t>ER-202507-00617</t>
  </si>
  <si>
    <t>ER-202507-00618</t>
  </si>
  <si>
    <t>ER-202507-00619</t>
  </si>
  <si>
    <t>ER-202507-00620</t>
  </si>
  <si>
    <t>ER-202507-00621</t>
  </si>
  <si>
    <t>ER-202507-00622</t>
  </si>
  <si>
    <t>ER-202507-00623</t>
  </si>
  <si>
    <t>ER-202507-00624</t>
  </si>
  <si>
    <t>ER-202507-00625</t>
  </si>
  <si>
    <t>ER-202507-00626</t>
  </si>
  <si>
    <t>ER-202507-00627</t>
  </si>
  <si>
    <t>ER-202507-00628</t>
  </si>
  <si>
    <t>ER-202507-00629</t>
  </si>
  <si>
    <t>ER-202507-00630</t>
  </si>
  <si>
    <t>ER-202507-00631</t>
  </si>
  <si>
    <t>ER-202507-00632</t>
  </si>
  <si>
    <t>ER-202507-00633</t>
  </si>
  <si>
    <t>ER-202507-00634</t>
  </si>
  <si>
    <t>ER-202507-00635</t>
  </si>
  <si>
    <t>ER-202507-00636</t>
  </si>
  <si>
    <t>ER-202507-00637</t>
  </si>
  <si>
    <t>ER-202507-00638</t>
  </si>
  <si>
    <t>ER-202507-00639</t>
  </si>
  <si>
    <t>ER-202507-00640</t>
  </si>
  <si>
    <t>ER-202507-00641</t>
  </si>
  <si>
    <t>ER-202507-00642</t>
  </si>
  <si>
    <t>ER-202507-00643</t>
  </si>
  <si>
    <t>ER-202507-00644</t>
  </si>
  <si>
    <t>ER-202507-00645</t>
  </si>
  <si>
    <t>ER-202507-00646</t>
  </si>
  <si>
    <t>ER-202507-00647</t>
  </si>
  <si>
    <t>ER-202507-00648</t>
  </si>
  <si>
    <t>ER-202507-00649</t>
  </si>
  <si>
    <t>ER-202507-00650</t>
  </si>
  <si>
    <t>ER-202507-00651</t>
  </si>
  <si>
    <t>ER-202507-00652</t>
  </si>
  <si>
    <t>ER-202507-00653</t>
  </si>
  <si>
    <t>ER-202507-00654</t>
  </si>
  <si>
    <t>ER-202507-00655</t>
  </si>
  <si>
    <t>ER-202507-00656</t>
  </si>
  <si>
    <t>ER-202507-00657</t>
  </si>
  <si>
    <t>ER-202507-00658</t>
  </si>
  <si>
    <t>ER-202507-00659</t>
  </si>
  <si>
    <t>ER-202507-00660</t>
  </si>
  <si>
    <t>ER-202507-00661</t>
  </si>
  <si>
    <t>ER-202507-00662</t>
  </si>
  <si>
    <t>ER-202507-00663</t>
  </si>
  <si>
    <t>ER-202507-00664</t>
  </si>
  <si>
    <t>ER-202507-00665</t>
  </si>
  <si>
    <t>ER-202507-00666</t>
  </si>
  <si>
    <t>ER-202507-00667</t>
  </si>
  <si>
    <t>ER-202507-00668</t>
  </si>
  <si>
    <t>ER-202507-00669</t>
  </si>
  <si>
    <t>ER-202507-00670</t>
  </si>
  <si>
    <t>ER-202507-00671</t>
  </si>
  <si>
    <t>ER-202507-00672</t>
  </si>
  <si>
    <t>ER-202507-00673</t>
  </si>
  <si>
    <t>ER-202507-00674</t>
  </si>
  <si>
    <t>ER-202507-00675</t>
  </si>
  <si>
    <t>ER-202507-00676</t>
  </si>
  <si>
    <t>ER-202507-00677</t>
  </si>
  <si>
    <t>ER-202507-00678</t>
  </si>
  <si>
    <t>ER-202507-00679</t>
  </si>
  <si>
    <t>ER-202507-00680</t>
  </si>
  <si>
    <t>ER-202507-00681</t>
  </si>
  <si>
    <t>ER-202507-00682</t>
  </si>
  <si>
    <t>ER-202507-00683</t>
  </si>
  <si>
    <t>ER-202507-00684</t>
  </si>
  <si>
    <t>ER-202507-00685</t>
  </si>
  <si>
    <t>ER-202507-00686</t>
  </si>
  <si>
    <t>ER-202507-00687</t>
  </si>
  <si>
    <t>ER-202507-00688</t>
  </si>
  <si>
    <t>ER-202507-00689</t>
  </si>
  <si>
    <t>ER-202507-00690</t>
  </si>
  <si>
    <t>ER-202507-00691</t>
  </si>
  <si>
    <t>ER-202507-00692</t>
  </si>
  <si>
    <t>ER-202507-00693</t>
  </si>
  <si>
    <t>ER-202507-00694</t>
  </si>
  <si>
    <t>ER-202507-00695</t>
  </si>
  <si>
    <t>ER-202507-00696</t>
  </si>
  <si>
    <t>ER-202507-00697</t>
  </si>
  <si>
    <t>ER-202507-00698</t>
  </si>
  <si>
    <t>ER-202507-00699</t>
  </si>
  <si>
    <t>ER-202507-00700</t>
  </si>
  <si>
    <t>ER-202508-00701</t>
  </si>
  <si>
    <t>August</t>
  </si>
  <si>
    <t>ER-202508-00702</t>
  </si>
  <si>
    <t>ER-202508-00703</t>
  </si>
  <si>
    <t>ER-202508-00704</t>
  </si>
  <si>
    <t>ER-202508-00705</t>
  </si>
  <si>
    <t>ER-202508-00706</t>
  </si>
  <si>
    <t>ER-202508-00707</t>
  </si>
  <si>
    <t>ER-202508-00708</t>
  </si>
  <si>
    <t>ER-202508-00709</t>
  </si>
  <si>
    <t>ER-202508-00710</t>
  </si>
  <si>
    <t>ER-202508-00711</t>
  </si>
  <si>
    <t>ER-202508-00712</t>
  </si>
  <si>
    <t>ER-202508-00713</t>
  </si>
  <si>
    <t>ER-202508-00714</t>
  </si>
  <si>
    <t>ER-202508-00715</t>
  </si>
  <si>
    <t>ER-202508-00716</t>
  </si>
  <si>
    <t>ER-202508-00717</t>
  </si>
  <si>
    <t>ER-202508-00718</t>
  </si>
  <si>
    <t>ER-202508-00719</t>
  </si>
  <si>
    <t>ER-202508-00720</t>
  </si>
  <si>
    <t>ER-202508-00721</t>
  </si>
  <si>
    <t>ER-202508-00722</t>
  </si>
  <si>
    <t>ER-202508-00723</t>
  </si>
  <si>
    <t>ER-202508-00724</t>
  </si>
  <si>
    <t>ER-202508-00725</t>
  </si>
  <si>
    <t>ER-202508-00726</t>
  </si>
  <si>
    <t>ER-202508-00727</t>
  </si>
  <si>
    <t>ER-202508-00728</t>
  </si>
  <si>
    <t>ER-202508-00729</t>
  </si>
  <si>
    <t>ER-202508-00730</t>
  </si>
  <si>
    <t>ER-202508-00731</t>
  </si>
  <si>
    <t>ER-202508-00732</t>
  </si>
  <si>
    <t>ER-202508-00733</t>
  </si>
  <si>
    <t>ER-202508-00734</t>
  </si>
  <si>
    <t>ER-202508-00735</t>
  </si>
  <si>
    <t>ER-202508-00736</t>
  </si>
  <si>
    <t>ER-202508-00737</t>
  </si>
  <si>
    <t>ER-202508-00738</t>
  </si>
  <si>
    <t>ER-202508-00739</t>
  </si>
  <si>
    <t>ER-202508-00740</t>
  </si>
  <si>
    <t>ER-202508-00741</t>
  </si>
  <si>
    <t>ER-202508-00742</t>
  </si>
  <si>
    <t>ER-202508-00743</t>
  </si>
  <si>
    <t>ER-202508-00744</t>
  </si>
  <si>
    <t>ER-202508-00745</t>
  </si>
  <si>
    <t>ER-202508-00746</t>
  </si>
  <si>
    <t>ER-202508-00747</t>
  </si>
  <si>
    <t>ER-202508-00748</t>
  </si>
  <si>
    <t>ER-202508-00749</t>
  </si>
  <si>
    <t>ER-202508-00750</t>
  </si>
  <si>
    <t>ER-202508-00751</t>
  </si>
  <si>
    <t>ER-202508-00752</t>
  </si>
  <si>
    <t>ER-202508-00753</t>
  </si>
  <si>
    <t>ER-202508-00754</t>
  </si>
  <si>
    <t>ER-202508-00755</t>
  </si>
  <si>
    <t>ER-202508-00756</t>
  </si>
  <si>
    <t>ER-202508-00757</t>
  </si>
  <si>
    <t>ER-202508-00758</t>
  </si>
  <si>
    <t>ER-202508-00759</t>
  </si>
  <si>
    <t>ER-202508-00760</t>
  </si>
  <si>
    <t>ER-202508-00761</t>
  </si>
  <si>
    <t>ER-202508-00762</t>
  </si>
  <si>
    <t>ER-202508-00763</t>
  </si>
  <si>
    <t>ER-202508-00764</t>
  </si>
  <si>
    <t>ER-202508-00765</t>
  </si>
  <si>
    <t>ER-202508-00766</t>
  </si>
  <si>
    <t>ER-202508-00767</t>
  </si>
  <si>
    <t>ER-202508-00768</t>
  </si>
  <si>
    <t>ER-202508-00769</t>
  </si>
  <si>
    <t>ER-202508-00770</t>
  </si>
  <si>
    <t>ER-202508-00771</t>
  </si>
  <si>
    <t>ER-202508-00772</t>
  </si>
  <si>
    <t>ER-202508-00773</t>
  </si>
  <si>
    <t>ER-202508-00774</t>
  </si>
  <si>
    <t>ER-202508-00775</t>
  </si>
  <si>
    <t>ER-202508-00776</t>
  </si>
  <si>
    <t>ER-202508-00777</t>
  </si>
  <si>
    <t>ER-202508-00778</t>
  </si>
  <si>
    <t>ER-202508-00779</t>
  </si>
  <si>
    <t>ER-202508-00780</t>
  </si>
  <si>
    <t>ER-202508-00781</t>
  </si>
  <si>
    <t>ER-202508-00782</t>
  </si>
  <si>
    <t>ER-202508-00783</t>
  </si>
  <si>
    <t>ER-202508-00784</t>
  </si>
  <si>
    <t>ER-202508-00785</t>
  </si>
  <si>
    <t>ER-202508-00786</t>
  </si>
  <si>
    <t>ER-202508-00787</t>
  </si>
  <si>
    <t>ER-202508-00788</t>
  </si>
  <si>
    <t>ER-202508-00789</t>
  </si>
  <si>
    <t>ER-202508-00790</t>
  </si>
  <si>
    <t>ER-202508-00791</t>
  </si>
  <si>
    <t>ER-202508-00792</t>
  </si>
  <si>
    <t>ER-202508-00793</t>
  </si>
  <si>
    <t>ER-202508-00794</t>
  </si>
  <si>
    <t>ER-202508-00795</t>
  </si>
  <si>
    <t>ER-202508-00796</t>
  </si>
  <si>
    <t>ER-202508-00797</t>
  </si>
  <si>
    <t>ER-202508-00798</t>
  </si>
  <si>
    <t>ER-202508-00799</t>
  </si>
  <si>
    <t>ER-202508-00800</t>
  </si>
  <si>
    <t>ER-202509-00801</t>
  </si>
  <si>
    <t>September</t>
  </si>
  <si>
    <t>ER-202509-00802</t>
  </si>
  <si>
    <t>ER-202509-00803</t>
  </si>
  <si>
    <t>ER-202509-00804</t>
  </si>
  <si>
    <t>ER-202509-00805</t>
  </si>
  <si>
    <t>ER-202509-00806</t>
  </si>
  <si>
    <t>ER-202509-00807</t>
  </si>
  <si>
    <t>ER-202509-00808</t>
  </si>
  <si>
    <t>ER-202509-00809</t>
  </si>
  <si>
    <t>ER-202509-00810</t>
  </si>
  <si>
    <t>ER-202509-00811</t>
  </si>
  <si>
    <t>ER-202509-00812</t>
  </si>
  <si>
    <t>ER-202509-00813</t>
  </si>
  <si>
    <t>ER-202509-00814</t>
  </si>
  <si>
    <t>ER-202509-00815</t>
  </si>
  <si>
    <t>ER-202509-00816</t>
  </si>
  <si>
    <t>ER-202509-00817</t>
  </si>
  <si>
    <t>ER-202509-00818</t>
  </si>
  <si>
    <t>ER-202509-00819</t>
  </si>
  <si>
    <t>ER-202509-00820</t>
  </si>
  <si>
    <t>ER-202509-00821</t>
  </si>
  <si>
    <t>ER-202509-00822</t>
  </si>
  <si>
    <t>ER-202509-00823</t>
  </si>
  <si>
    <t>ER-202509-00824</t>
  </si>
  <si>
    <t>ER-202509-00825</t>
  </si>
  <si>
    <t>ER-202509-00826</t>
  </si>
  <si>
    <t>ER-202509-00827</t>
  </si>
  <si>
    <t>ER-202509-00828</t>
  </si>
  <si>
    <t>ER-202509-00829</t>
  </si>
  <si>
    <t>ER-202509-00830</t>
  </si>
  <si>
    <t>ER-202509-00831</t>
  </si>
  <si>
    <t>ER-202509-00832</t>
  </si>
  <si>
    <t>ER-202509-00833</t>
  </si>
  <si>
    <t>ER-202509-00834</t>
  </si>
  <si>
    <t>ER-202509-00835</t>
  </si>
  <si>
    <t>ER-202509-00836</t>
  </si>
  <si>
    <t>ER-202509-00837</t>
  </si>
  <si>
    <t>ER-202509-00838</t>
  </si>
  <si>
    <t>ER-202509-00839</t>
  </si>
  <si>
    <t>ER-202509-00840</t>
  </si>
  <si>
    <t>ER-202509-00841</t>
  </si>
  <si>
    <t>ER-202509-00842</t>
  </si>
  <si>
    <t>ER-202509-00843</t>
  </si>
  <si>
    <t>ER-202509-00844</t>
  </si>
  <si>
    <t>ER-202509-00845</t>
  </si>
  <si>
    <t>ER-202509-00846</t>
  </si>
  <si>
    <t>ER-202509-00847</t>
  </si>
  <si>
    <t>ER-202509-00848</t>
  </si>
  <si>
    <t>ER-202509-00849</t>
  </si>
  <si>
    <t>ER-202509-00850</t>
  </si>
  <si>
    <t>ER-202509-00851</t>
  </si>
  <si>
    <t>ER-202509-00852</t>
  </si>
  <si>
    <t>ER-202509-00853</t>
  </si>
  <si>
    <t>ER-202509-00854</t>
  </si>
  <si>
    <t>ER-202509-00855</t>
  </si>
  <si>
    <t>ER-202509-00856</t>
  </si>
  <si>
    <t>ER-202509-00857</t>
  </si>
  <si>
    <t>ER-202509-00858</t>
  </si>
  <si>
    <t>ER-202509-00859</t>
  </si>
  <si>
    <t>ER-202509-00860</t>
  </si>
  <si>
    <t>ER-202509-00861</t>
  </si>
  <si>
    <t>ER-202509-00862</t>
  </si>
  <si>
    <t>ER-202509-00863</t>
  </si>
  <si>
    <t>ER-202509-00864</t>
  </si>
  <si>
    <t>ER-202509-00865</t>
  </si>
  <si>
    <t>ER-202509-00866</t>
  </si>
  <si>
    <t>ER-202509-00867</t>
  </si>
  <si>
    <t>ER-202509-00868</t>
  </si>
  <si>
    <t>ER-202509-00869</t>
  </si>
  <si>
    <t>ER-202509-00870</t>
  </si>
  <si>
    <t>ER-202509-00871</t>
  </si>
  <si>
    <t>ER-202509-00872</t>
  </si>
  <si>
    <t>ER-202509-00873</t>
  </si>
  <si>
    <t>ER-202509-00874</t>
  </si>
  <si>
    <t>ER-202509-00875</t>
  </si>
  <si>
    <t>ER-202509-00876</t>
  </si>
  <si>
    <t>ER-202509-00877</t>
  </si>
  <si>
    <t>ER-202509-00878</t>
  </si>
  <si>
    <t>ER-202509-00879</t>
  </si>
  <si>
    <t>ER-202509-00880</t>
  </si>
  <si>
    <t>ER-202509-00881</t>
  </si>
  <si>
    <t>ER-202509-00882</t>
  </si>
  <si>
    <t>ER-202509-00883</t>
  </si>
  <si>
    <t>ER-202509-00884</t>
  </si>
  <si>
    <t>ER-202509-00885</t>
  </si>
  <si>
    <t>ER-202509-00886</t>
  </si>
  <si>
    <t>ER-202509-00887</t>
  </si>
  <si>
    <t>ER-202509-00888</t>
  </si>
  <si>
    <t>ER-202509-00889</t>
  </si>
  <si>
    <t>ER-202509-00890</t>
  </si>
  <si>
    <t>ER-202509-00891</t>
  </si>
  <si>
    <t>ER-202509-00892</t>
  </si>
  <si>
    <t>ER-202509-00893</t>
  </si>
  <si>
    <t>ER-202509-00894</t>
  </si>
  <si>
    <t>ER-202509-00895</t>
  </si>
  <si>
    <t>ER-202509-00896</t>
  </si>
  <si>
    <t>ER-202509-00897</t>
  </si>
  <si>
    <t>ER-202509-00898</t>
  </si>
  <si>
    <t>ER-202509-00899</t>
  </si>
  <si>
    <t>ER-202509-00900</t>
  </si>
  <si>
    <t>ER-202510-00901</t>
  </si>
  <si>
    <t>October</t>
  </si>
  <si>
    <t>ER-202510-00902</t>
  </si>
  <si>
    <t>ER-202510-00903</t>
  </si>
  <si>
    <t>ER-202510-00904</t>
  </si>
  <si>
    <t>ER-202510-00905</t>
  </si>
  <si>
    <t>ER-202510-00906</t>
  </si>
  <si>
    <t>ER-202510-00907</t>
  </si>
  <si>
    <t>ER-202510-00908</t>
  </si>
  <si>
    <t>ER-202510-00909</t>
  </si>
  <si>
    <t>ER-202510-00910</t>
  </si>
  <si>
    <t>ER-202510-00911</t>
  </si>
  <si>
    <t>ER-202510-00912</t>
  </si>
  <si>
    <t>ER-202510-00913</t>
  </si>
  <si>
    <t>ER-202510-00914</t>
  </si>
  <si>
    <t>ER-202510-00915</t>
  </si>
  <si>
    <t>ER-202510-00916</t>
  </si>
  <si>
    <t>ER-202510-00917</t>
  </si>
  <si>
    <t>ER-202510-00918</t>
  </si>
  <si>
    <t>ER-202510-00919</t>
  </si>
  <si>
    <t>ER-202510-00920</t>
  </si>
  <si>
    <t>ER-202510-00921</t>
  </si>
  <si>
    <t>ER-202510-00922</t>
  </si>
  <si>
    <t>ER-202510-00923</t>
  </si>
  <si>
    <t>ER-202510-00924</t>
  </si>
  <si>
    <t>ER-202510-00925</t>
  </si>
  <si>
    <t>ER-202510-00926</t>
  </si>
  <si>
    <t>ER-202510-00927</t>
  </si>
  <si>
    <t>ER-202510-00928</t>
  </si>
  <si>
    <t>ER-202510-00929</t>
  </si>
  <si>
    <t>ER-202510-00930</t>
  </si>
  <si>
    <t>ER-202510-00931</t>
  </si>
  <si>
    <t>ER-202510-00932</t>
  </si>
  <si>
    <t>ER-202510-00933</t>
  </si>
  <si>
    <t>ER-202510-00934</t>
  </si>
  <si>
    <t>ER-202510-00935</t>
  </si>
  <si>
    <t>ER-202510-00936</t>
  </si>
  <si>
    <t>ER-202510-00937</t>
  </si>
  <si>
    <t>ER-202510-00938</t>
  </si>
  <si>
    <t>ER-202510-00939</t>
  </si>
  <si>
    <t>ER-202510-00940</t>
  </si>
  <si>
    <t>ER-202510-00941</t>
  </si>
  <si>
    <t>ER-202510-00942</t>
  </si>
  <si>
    <t>ER-202510-00943</t>
  </si>
  <si>
    <t>ER-202510-00944</t>
  </si>
  <si>
    <t>ER-202510-00945</t>
  </si>
  <si>
    <t>ER-202510-00946</t>
  </si>
  <si>
    <t>ER-202510-00947</t>
  </si>
  <si>
    <t>ER-202510-00948</t>
  </si>
  <si>
    <t>ER-202510-00949</t>
  </si>
  <si>
    <t>ER-202510-00950</t>
  </si>
  <si>
    <t>ER-202510-00951</t>
  </si>
  <si>
    <t>ER-202510-00952</t>
  </si>
  <si>
    <t>ER-202510-00953</t>
  </si>
  <si>
    <t>ER-202510-00954</t>
  </si>
  <si>
    <t>ER-202510-00955</t>
  </si>
  <si>
    <t>ER-202510-00956</t>
  </si>
  <si>
    <t>ER-202510-00957</t>
  </si>
  <si>
    <t>ER-202510-00958</t>
  </si>
  <si>
    <t>ER-202510-00959</t>
  </si>
  <si>
    <t>ER-202510-00960</t>
  </si>
  <si>
    <t>ER-202510-00961</t>
  </si>
  <si>
    <t>ER-202510-00962</t>
  </si>
  <si>
    <t>ER-202510-00963</t>
  </si>
  <si>
    <t>ER-202510-00964</t>
  </si>
  <si>
    <t>ER-202510-00965</t>
  </si>
  <si>
    <t>ER-202510-00966</t>
  </si>
  <si>
    <t>ER-202510-00967</t>
  </si>
  <si>
    <t>ER-202510-00968</t>
  </si>
  <si>
    <t>ER-202510-00969</t>
  </si>
  <si>
    <t>ER-202510-00970</t>
  </si>
  <si>
    <t>ER-202510-00971</t>
  </si>
  <si>
    <t>ER-202510-00972</t>
  </si>
  <si>
    <t>ER-202510-00973</t>
  </si>
  <si>
    <t>ER-202510-00974</t>
  </si>
  <si>
    <t>ER-202510-00975</t>
  </si>
  <si>
    <t>ER-202510-00976</t>
  </si>
  <si>
    <t>ER-202510-00977</t>
  </si>
  <si>
    <t>ER-202510-00978</t>
  </si>
  <si>
    <t>ER-202510-00979</t>
  </si>
  <si>
    <t>ER-202510-00980</t>
  </si>
  <si>
    <t>ER-202510-00981</t>
  </si>
  <si>
    <t>ER-202510-00982</t>
  </si>
  <si>
    <t>ER-202510-00983</t>
  </si>
  <si>
    <t>ER-202510-00984</t>
  </si>
  <si>
    <t>ER-202510-00985</t>
  </si>
  <si>
    <t>ER-202510-00986</t>
  </si>
  <si>
    <t>ER-202510-00987</t>
  </si>
  <si>
    <t>ER-202510-00988</t>
  </si>
  <si>
    <t>ER-202510-00989</t>
  </si>
  <si>
    <t>ER-202510-00990</t>
  </si>
  <si>
    <t>ER-202510-00991</t>
  </si>
  <si>
    <t>ER-202510-00992</t>
  </si>
  <si>
    <t>ER-202510-00993</t>
  </si>
  <si>
    <t>ER-202510-00994</t>
  </si>
  <si>
    <t>ER-202510-00995</t>
  </si>
  <si>
    <t>ER-202510-00996</t>
  </si>
  <si>
    <t>ER-202510-00997</t>
  </si>
  <si>
    <t>ER-202510-00998</t>
  </si>
  <si>
    <t>ER-202510-00999</t>
  </si>
  <si>
    <t>ER-202510-01000</t>
  </si>
  <si>
    <t>ER-202511-01001</t>
  </si>
  <si>
    <t>November</t>
  </si>
  <si>
    <t>ER-202511-01002</t>
  </si>
  <si>
    <t>ER-202511-01003</t>
  </si>
  <si>
    <t>ER-202511-01004</t>
  </si>
  <si>
    <t>ER-202511-01005</t>
  </si>
  <si>
    <t>ER-202511-01006</t>
  </si>
  <si>
    <t>ER-202511-01007</t>
  </si>
  <si>
    <t>ER-202511-01008</t>
  </si>
  <si>
    <t>ER-202511-01009</t>
  </si>
  <si>
    <t>ER-202511-01010</t>
  </si>
  <si>
    <t>ER-202511-01011</t>
  </si>
  <si>
    <t>ER-202511-01012</t>
  </si>
  <si>
    <t>ER-202511-01013</t>
  </si>
  <si>
    <t>ER-202511-01014</t>
  </si>
  <si>
    <t>ER-202511-01015</t>
  </si>
  <si>
    <t>ER-202511-01016</t>
  </si>
  <si>
    <t>ER-202511-01017</t>
  </si>
  <si>
    <t>ER-202511-01018</t>
  </si>
  <si>
    <t>ER-202511-01019</t>
  </si>
  <si>
    <t>ER-202511-01020</t>
  </si>
  <si>
    <t>ER-202511-01021</t>
  </si>
  <si>
    <t>ER-202511-01022</t>
  </si>
  <si>
    <t>ER-202511-01023</t>
  </si>
  <si>
    <t>ER-202511-01024</t>
  </si>
  <si>
    <t>ER-202511-01025</t>
  </si>
  <si>
    <t>ER-202511-01026</t>
  </si>
  <si>
    <t>ER-202511-01027</t>
  </si>
  <si>
    <t>ER-202511-01028</t>
  </si>
  <si>
    <t>ER-202511-01029</t>
  </si>
  <si>
    <t>ER-202511-01030</t>
  </si>
  <si>
    <t>ER-202511-01031</t>
  </si>
  <si>
    <t>ER-202511-01032</t>
  </si>
  <si>
    <t>ER-202511-01033</t>
  </si>
  <si>
    <t>ER-202511-01034</t>
  </si>
  <si>
    <t>ER-202511-01035</t>
  </si>
  <si>
    <t>ER-202511-01036</t>
  </si>
  <si>
    <t>ER-202511-01037</t>
  </si>
  <si>
    <t>ER-202511-01038</t>
  </si>
  <si>
    <t>ER-202511-01039</t>
  </si>
  <si>
    <t>ER-202511-01040</t>
  </si>
  <si>
    <t>ER-202511-01041</t>
  </si>
  <si>
    <t>ER-202511-01042</t>
  </si>
  <si>
    <t>ER-202511-01043</t>
  </si>
  <si>
    <t>ER-202511-01044</t>
  </si>
  <si>
    <t>ER-202511-01045</t>
  </si>
  <si>
    <t>ER-202511-01046</t>
  </si>
  <si>
    <t>ER-202511-01047</t>
  </si>
  <si>
    <t>ER-202511-01048</t>
  </si>
  <si>
    <t>ER-202511-01049</t>
  </si>
  <si>
    <t>ER-202511-01050</t>
  </si>
  <si>
    <t>ER-202511-01051</t>
  </si>
  <si>
    <t>ER-202511-01052</t>
  </si>
  <si>
    <t>ER-202511-01053</t>
  </si>
  <si>
    <t>ER-202511-01054</t>
  </si>
  <si>
    <t>ER-202511-01055</t>
  </si>
  <si>
    <t>ER-202511-01056</t>
  </si>
  <si>
    <t>ER-202511-01057</t>
  </si>
  <si>
    <t>ER-202511-01058</t>
  </si>
  <si>
    <t>ER-202511-01059</t>
  </si>
  <si>
    <t>ER-202511-01060</t>
  </si>
  <si>
    <t>ER-202511-01061</t>
  </si>
  <si>
    <t>ER-202511-01062</t>
  </si>
  <si>
    <t>ER-202511-01063</t>
  </si>
  <si>
    <t>ER-202511-01064</t>
  </si>
  <si>
    <t>ER-202511-01065</t>
  </si>
  <si>
    <t>ER-202511-01066</t>
  </si>
  <si>
    <t>ER-202511-01067</t>
  </si>
  <si>
    <t>ER-202511-01068</t>
  </si>
  <si>
    <t>ER-202511-01069</t>
  </si>
  <si>
    <t>ER-202511-01070</t>
  </si>
  <si>
    <t>ER-202511-01071</t>
  </si>
  <si>
    <t>ER-202511-01072</t>
  </si>
  <si>
    <t>ER-202511-01073</t>
  </si>
  <si>
    <t>ER-202511-01074</t>
  </si>
  <si>
    <t>ER-202511-01075</t>
  </si>
  <si>
    <t>ER-202511-01076</t>
  </si>
  <si>
    <t>ER-202511-01077</t>
  </si>
  <si>
    <t>ER-202511-01078</t>
  </si>
  <si>
    <t>ER-202511-01079</t>
  </si>
  <si>
    <t>ER-202511-01080</t>
  </si>
  <si>
    <t>ER-202511-01081</t>
  </si>
  <si>
    <t>ER-202511-01082</t>
  </si>
  <si>
    <t>ER-202511-01083</t>
  </si>
  <si>
    <t>ER-202511-01084</t>
  </si>
  <si>
    <t>ER-202511-01085</t>
  </si>
  <si>
    <t>ER-202511-01086</t>
  </si>
  <si>
    <t>ER-202511-01087</t>
  </si>
  <si>
    <t>ER-202511-01088</t>
  </si>
  <si>
    <t>ER-202511-01089</t>
  </si>
  <si>
    <t>ER-202511-01090</t>
  </si>
  <si>
    <t>ER-202511-01091</t>
  </si>
  <si>
    <t>ER-202511-01092</t>
  </si>
  <si>
    <t>ER-202511-01093</t>
  </si>
  <si>
    <t>ER-202511-01094</t>
  </si>
  <si>
    <t>ER-202511-01095</t>
  </si>
  <si>
    <t>ER-202511-01096</t>
  </si>
  <si>
    <t>ER-202511-01097</t>
  </si>
  <si>
    <t>ER-202511-01098</t>
  </si>
  <si>
    <t>ER-202511-01099</t>
  </si>
  <si>
    <t>ER-202511-01100</t>
  </si>
  <si>
    <t>ER-202512-01101</t>
  </si>
  <si>
    <t>December</t>
  </si>
  <si>
    <t>ER-202512-01102</t>
  </si>
  <si>
    <t>ER-202512-01103</t>
  </si>
  <si>
    <t>ER-202512-01104</t>
  </si>
  <si>
    <t>ER-202512-01105</t>
  </si>
  <si>
    <t>ER-202512-01106</t>
  </si>
  <si>
    <t>ER-202512-01107</t>
  </si>
  <si>
    <t>ER-202512-01108</t>
  </si>
  <si>
    <t>ER-202512-01109</t>
  </si>
  <si>
    <t>ER-202512-01110</t>
  </si>
  <si>
    <t>ER-202512-01111</t>
  </si>
  <si>
    <t>ER-202512-01112</t>
  </si>
  <si>
    <t>ER-202512-01113</t>
  </si>
  <si>
    <t>ER-202512-01114</t>
  </si>
  <si>
    <t>ER-202512-01115</t>
  </si>
  <si>
    <t>ER-202512-01116</t>
  </si>
  <si>
    <t>ER-202512-01117</t>
  </si>
  <si>
    <t>ER-202512-01118</t>
  </si>
  <si>
    <t>ER-202512-01119</t>
  </si>
  <si>
    <t>ER-202512-01120</t>
  </si>
  <si>
    <t>ER-202512-01121</t>
  </si>
  <si>
    <t>ER-202512-01122</t>
  </si>
  <si>
    <t>ER-202512-01123</t>
  </si>
  <si>
    <t>ER-202512-01124</t>
  </si>
  <si>
    <t>ER-202512-01125</t>
  </si>
  <si>
    <t>ER-202512-01126</t>
  </si>
  <si>
    <t>ER-202512-01127</t>
  </si>
  <si>
    <t>ER-202512-01128</t>
  </si>
  <si>
    <t>ER-202512-01129</t>
  </si>
  <si>
    <t>ER-202512-01130</t>
  </si>
  <si>
    <t>ER-202512-01131</t>
  </si>
  <si>
    <t>ER-202512-01132</t>
  </si>
  <si>
    <t>ER-202512-01133</t>
  </si>
  <si>
    <t>ER-202512-01134</t>
  </si>
  <si>
    <t>ER-202512-01135</t>
  </si>
  <si>
    <t>ER-202512-01136</t>
  </si>
  <si>
    <t>ER-202512-01137</t>
  </si>
  <si>
    <t>ER-202512-01138</t>
  </si>
  <si>
    <t>ER-202512-01139</t>
  </si>
  <si>
    <t>ER-202512-01140</t>
  </si>
  <si>
    <t>ER-202512-01141</t>
  </si>
  <si>
    <t>ER-202512-01142</t>
  </si>
  <si>
    <t>ER-202512-01143</t>
  </si>
  <si>
    <t>ER-202512-01144</t>
  </si>
  <si>
    <t>ER-202512-01145</t>
  </si>
  <si>
    <t>ER-202512-01146</t>
  </si>
  <si>
    <t>ER-202512-01147</t>
  </si>
  <si>
    <t>ER-202512-01148</t>
  </si>
  <si>
    <t>ER-202512-01149</t>
  </si>
  <si>
    <t>ER-202512-01150</t>
  </si>
  <si>
    <t>ER-202512-01151</t>
  </si>
  <si>
    <t>ER-202512-01152</t>
  </si>
  <si>
    <t>ER-202512-01153</t>
  </si>
  <si>
    <t>ER-202512-01154</t>
  </si>
  <si>
    <t>ER-202512-01155</t>
  </si>
  <si>
    <t>ER-202512-01156</t>
  </si>
  <si>
    <t>ER-202512-01157</t>
  </si>
  <si>
    <t>ER-202512-01158</t>
  </si>
  <si>
    <t>ER-202512-01159</t>
  </si>
  <si>
    <t>ER-202512-01160</t>
  </si>
  <si>
    <t>ER-202512-01161</t>
  </si>
  <si>
    <t>ER-202512-01162</t>
  </si>
  <si>
    <t>ER-202512-01163</t>
  </si>
  <si>
    <t>ER-202512-01164</t>
  </si>
  <si>
    <t>ER-202512-01165</t>
  </si>
  <si>
    <t>ER-202512-01166</t>
  </si>
  <si>
    <t>ER-202512-01167</t>
  </si>
  <si>
    <t>ER-202512-01168</t>
  </si>
  <si>
    <t>ER-202512-01169</t>
  </si>
  <si>
    <t>ER-202512-01170</t>
  </si>
  <si>
    <t>ER-202512-01171</t>
  </si>
  <si>
    <t>ER-202512-01172</t>
  </si>
  <si>
    <t>ER-202512-01173</t>
  </si>
  <si>
    <t>ER-202512-01174</t>
  </si>
  <si>
    <t>ER-202512-01175</t>
  </si>
  <si>
    <t>ER-202512-01176</t>
  </si>
  <si>
    <t>ER-202512-01177</t>
  </si>
  <si>
    <t>ER-202512-01178</t>
  </si>
  <si>
    <t>ER-202512-01179</t>
  </si>
  <si>
    <t>ER-202512-01180</t>
  </si>
  <si>
    <t>ER-202512-01181</t>
  </si>
  <si>
    <t>ER-202512-01182</t>
  </si>
  <si>
    <t>ER-202512-01183</t>
  </si>
  <si>
    <t>ER-202512-01184</t>
  </si>
  <si>
    <t>ER-202512-01185</t>
  </si>
  <si>
    <t>ER-202512-01186</t>
  </si>
  <si>
    <t>ER-202512-01187</t>
  </si>
  <si>
    <t>ER-202512-01188</t>
  </si>
  <si>
    <t>ER-202512-01189</t>
  </si>
  <si>
    <t>ER-202512-01190</t>
  </si>
  <si>
    <t>ER-202512-01191</t>
  </si>
  <si>
    <t>ER-202512-01192</t>
  </si>
  <si>
    <t>ER-202512-01193</t>
  </si>
  <si>
    <t>ER-202512-01194</t>
  </si>
  <si>
    <t>ER-202512-01195</t>
  </si>
  <si>
    <t>ER-202512-01196</t>
  </si>
  <si>
    <t>ER-202512-01197</t>
  </si>
  <si>
    <t>ER-202512-01198</t>
  </si>
  <si>
    <t>ER-202512-01199</t>
  </si>
  <si>
    <t>ER-202512-01200</t>
  </si>
  <si>
    <t>Sarah Lopez</t>
  </si>
  <si>
    <t>Amanda Brooks</t>
  </si>
  <si>
    <t>Michelle Carter</t>
  </si>
  <si>
    <t>Jessica Nguyen</t>
  </si>
  <si>
    <t>Laura Martinez</t>
  </si>
  <si>
    <t>Emily Thompson</t>
  </si>
  <si>
    <t>Mike Ramirez</t>
  </si>
  <si>
    <t>Jason Thompson</t>
  </si>
  <si>
    <t>Luis Hernandez</t>
  </si>
  <si>
    <t>Kevin O’Neill</t>
  </si>
  <si>
    <t>Brandon Walker</t>
  </si>
  <si>
    <t>Jose Martinez</t>
  </si>
  <si>
    <t>Chris Dalton</t>
  </si>
  <si>
    <t>Anthony Russo</t>
  </si>
  <si>
    <t>Daniel Price</t>
  </si>
  <si>
    <t>Robert Jenkins</t>
  </si>
  <si>
    <t>Eric Coleman</t>
  </si>
  <si>
    <t>Steven Morales</t>
  </si>
  <si>
    <t>Brian O’Connor</t>
  </si>
  <si>
    <t>Alex Rodriguez</t>
  </si>
  <si>
    <t>Matthew Collins</t>
  </si>
  <si>
    <t>Tony Delgado</t>
  </si>
  <si>
    <t>Paul Anderson</t>
  </si>
  <si>
    <t>Nick Peterson</t>
  </si>
  <si>
    <t>Carlos Vega</t>
  </si>
  <si>
    <t>Jeremy Foster</t>
  </si>
  <si>
    <t>Ryan Mitchell</t>
  </si>
  <si>
    <t>Marco Alvarez</t>
  </si>
  <si>
    <t>Justin Reed</t>
  </si>
  <si>
    <t>Sam Whitaker</t>
  </si>
  <si>
    <t>Victor Flores</t>
  </si>
  <si>
    <t>Response_Time_Minutes</t>
  </si>
  <si>
    <t>Month</t>
  </si>
  <si>
    <t>Median Time</t>
  </si>
  <si>
    <t>Time Bin</t>
  </si>
  <si>
    <t>Every extra minute on an emergency call compounds customer anxiety and operational risk. This data reveals when your response times drift outside tolerance and which parts of the day create the biggest delays. If you want predictable emergency performance, this is the KPI that exposes where control is lost.</t>
  </si>
  <si>
    <t>SLA Target</t>
  </si>
  <si>
    <t>Hour</t>
  </si>
  <si>
    <t>Weekday</t>
  </si>
  <si>
    <t>Monday</t>
  </si>
  <si>
    <t>Tuesday</t>
  </si>
  <si>
    <t>Wednesday</t>
  </si>
  <si>
    <t>Thursday</t>
  </si>
  <si>
    <t>Friday</t>
  </si>
  <si>
    <t>Saturday</t>
  </si>
  <si>
    <t>Sunday</t>
  </si>
  <si>
    <t>If you'd like help implementing these KPIs or getting insights like this for your company, email me at questions@databoards.io.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</si>
</sst>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0.0"/>
    <numFmt numFmtId="165" formatCode="&quot;SLA Threshold:&quot;\ 0\ &quot;Minutes&quot;"/>
  </numFmts>
  <fonts count="22"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8"/>
      <name val="Aptos Narrow"/>
      <family val="2"/>
      <scheme val="minor"/>
    </font>
    <font>
      <b/>
      <sz val="14"/>
      <color theme="1"/>
      <name val="Aptos Narrow"/>
      <family val="2"/>
      <scheme val="minor"/>
    </font>
    <font>
      <b/>
      <sz val="11"/>
      <name val="Aptos Narrow"/>
      <family val="2"/>
      <scheme val="minor"/>
    </font>
    <font>
      <b/>
      <sz val="13"/>
      <color theme="1"/>
      <name val="Aptos Narrow"/>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89999084444715716"/>
        <bgColor indexed="64"/>
      </patternFill>
    </fill>
    <fill>
      <patternFill patternType="solid">
        <fgColor theme="4" tint="0.79998168889431442"/>
        <bgColor indexed="64"/>
      </patternFill>
    </fill>
    <fill>
      <patternFill patternType="solid">
        <fgColor theme="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4">
    <xf numFmtId="0" fontId="0" fillId="0" borderId="0" xfId="0"/>
    <xf numFmtId="0" fontId="0" fillId="0" borderId="0" xfId="0" applyAlignment="1">
      <alignment horizontal="center"/>
    </xf>
    <xf numFmtId="4" fontId="0" fillId="0" borderId="0" xfId="0" applyNumberFormat="1" applyAlignment="1">
      <alignment horizontal="center"/>
    </xf>
    <xf numFmtId="8" fontId="0" fillId="0" borderId="0" xfId="0" applyNumberFormat="1" applyAlignment="1">
      <alignment horizontal="center"/>
    </xf>
    <xf numFmtId="14" fontId="0" fillId="0" borderId="0" xfId="0" applyNumberFormat="1" applyAlignment="1">
      <alignment horizontal="center"/>
    </xf>
    <xf numFmtId="22" fontId="0" fillId="0" borderId="0" xfId="0" applyNumberFormat="1" applyAlignment="1">
      <alignment horizontal="center"/>
    </xf>
    <xf numFmtId="164" fontId="0" fillId="0" borderId="0" xfId="0" applyNumberFormat="1" applyAlignment="1">
      <alignment horizontal="center"/>
    </xf>
    <xf numFmtId="3" fontId="0" fillId="0" borderId="0" xfId="0" applyNumberFormat="1" applyAlignment="1">
      <alignment horizontal="center"/>
    </xf>
    <xf numFmtId="164" fontId="0" fillId="0" borderId="0" xfId="0" applyNumberFormat="1"/>
    <xf numFmtId="8" fontId="17" fillId="0" borderId="0" xfId="0" applyNumberFormat="1" applyFont="1" applyAlignment="1">
      <alignment horizontal="center"/>
    </xf>
    <xf numFmtId="165" fontId="0" fillId="33" borderId="0" xfId="0" applyNumberFormat="1" applyFill="1"/>
    <xf numFmtId="0" fontId="20" fillId="35" borderId="0" xfId="0" applyFont="1" applyFill="1" applyAlignment="1">
      <alignment horizontal="center"/>
    </xf>
    <xf numFmtId="0" fontId="19" fillId="34" borderId="0" xfId="0" applyFont="1" applyFill="1" applyAlignment="1">
      <alignment horizontal="center" vertical="center" wrapText="1"/>
    </xf>
    <xf numFmtId="0" fontId="21" fillId="0" borderId="0" xfId="0"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33">
    <dxf>
      <font>
        <color rgb="FF9C0006"/>
      </font>
      <fill>
        <patternFill>
          <bgColor rgb="FFFFC7CE"/>
        </patternFill>
      </fill>
    </dxf>
    <dxf>
      <numFmt numFmtId="3" formatCode="#,##0"/>
      <alignment horizontal="center" vertical="bottom" textRotation="0" wrapText="0" indent="0" justifyLastLine="0" shrinkToFit="0" readingOrder="0"/>
    </dxf>
    <dxf>
      <numFmt numFmtId="4" formatCode="#,##0.00"/>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2" formatCode="&quot;$&quot;#,##0.00_);[Red]\(&quot;$&quot;#,##0.00\)"/>
      <alignment horizontal="center" vertical="bottom" textRotation="0" wrapText="0" indent="0" justifyLastLine="0" shrinkToFit="0" readingOrder="0"/>
    </dxf>
    <dxf>
      <numFmt numFmtId="12" formatCode="&quot;$&quot;#,##0.00_);[Red]\(&quot;$&quot;#,##0.00\)"/>
      <alignment horizontal="center" vertical="bottom" textRotation="0" wrapText="0" indent="0" justifyLastLine="0" shrinkToFit="0" readingOrder="0"/>
    </dxf>
    <dxf>
      <numFmt numFmtId="4" formatCode="#,##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numFmt numFmtId="27" formatCode="m/d/yyyy\ h:mm"/>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Aptos Narrow"/>
        <family val="2"/>
        <scheme val="minor"/>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Median Emergency Response Time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'Completed Solution'!$C$2</c:f>
              <c:strCache>
                <c:ptCount val="1"/>
                <c:pt idx="0">
                  <c:v>Median Time</c:v>
                </c:pt>
              </c:strCache>
            </c:strRef>
          </c:tx>
          <c:spPr>
            <a:ln w="28575" cap="rnd">
              <a:solidFill>
                <a:schemeClr val="accent1"/>
              </a:solidFill>
              <a:round/>
            </a:ln>
            <a:effectLst/>
          </c:spPr>
          <c:marker>
            <c:symbol val="none"/>
          </c:marker>
          <c:dLbls>
            <c:spPr>
              <a:solidFill>
                <a:schemeClr val="accent2">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'Completed Solution'!$B$3:$B$14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'Completed Solution'!$C$3:$C$14</c:f>
              <c:numCache>
                <c:formatCode>#,##0</c:formatCode>
                <c:ptCount val="12"/>
                <c:pt idx="0">
                  <c:v>66.999999998370185</c:v>
                </c:pt>
                <c:pt idx="1">
                  <c:v>58.999999998486601</c:v>
                </c:pt>
                <c:pt idx="2">
                  <c:v>51.000000003841706</c:v>
                </c:pt>
                <c:pt idx="3">
                  <c:v>54.499999999534339</c:v>
                </c:pt>
                <c:pt idx="4">
                  <c:v>43.000000003958121</c:v>
                </c:pt>
                <c:pt idx="5">
                  <c:v>85.999999997438863</c:v>
                </c:pt>
                <c:pt idx="6">
                  <c:v>69.000000004889444</c:v>
                </c:pt>
                <c:pt idx="7">
                  <c:v>70.499999999301508</c:v>
                </c:pt>
                <c:pt idx="8">
                  <c:v>47.999999999301508</c:v>
                </c:pt>
                <c:pt idx="9">
                  <c:v>51.999999991385266</c:v>
                </c:pt>
                <c:pt idx="10">
                  <c:v>62.499999999417923</c:v>
                </c:pt>
                <c:pt idx="11">
                  <c:v>53.49999999627471</c:v>
                </c:pt>
              </c:numCache>
            </c:numRef>
          </c:val>
          <c:smooth val="0"/>
          <c:extLst>
            <c:ext xmlns:c16="http://schemas.microsoft.com/office/drawing/2014/chart" uri="{C3380CC4-5D6E-409C-BE32-E72D297353CC}">
              <c16:uniqueId val="{00000000-C6DA-4D00-B0AA-637BB3077029}"/>
            </c:ext>
          </c:extLst>
        </c:ser>
        <c:ser>
          <c:idx val="1"/>
          <c:order val="1"/>
          <c:tx>
            <c:strRef>
              <c:f>'Completed Solution'!$D$2</c:f>
              <c:strCache>
                <c:ptCount val="1"/>
                <c:pt idx="0">
                  <c:v>SLA Target</c:v>
                </c:pt>
              </c:strCache>
            </c:strRef>
          </c:tx>
          <c:spPr>
            <a:ln w="19050" cap="rnd">
              <a:solidFill>
                <a:schemeClr val="accent2"/>
              </a:solidFill>
              <a:prstDash val="dash"/>
              <a:round/>
            </a:ln>
            <a:effectLst/>
          </c:spPr>
          <c:marker>
            <c:symbol val="none"/>
          </c:marker>
          <c:dLbls>
            <c:delete val="1"/>
          </c:dLbls>
          <c:cat>
            <c:strRef>
              <c:f>'Completed Solution'!$B$3:$B$14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'Completed Solution'!$D$3:$D$14</c:f>
              <c:numCache>
                <c:formatCode>General</c:formatCode>
                <c:ptCount val="12"/>
                <c:pt idx="0">
                  <c:v>55</c:v>
                </c:pt>
                <c:pt idx="1">
                  <c:v>55</c:v>
                </c:pt>
                <c:pt idx="2">
                  <c:v>55</c:v>
                </c:pt>
                <c:pt idx="3">
                  <c:v>55</c:v>
                </c:pt>
                <c:pt idx="4">
                  <c:v>55</c:v>
                </c:pt>
                <c:pt idx="5">
                  <c:v>55</c:v>
                </c:pt>
                <c:pt idx="6">
                  <c:v>55</c:v>
                </c:pt>
                <c:pt idx="7">
                  <c:v>55</c:v>
                </c:pt>
                <c:pt idx="8">
                  <c:v>55</c:v>
                </c:pt>
                <c:pt idx="9">
                  <c:v>55</c:v>
                </c:pt>
                <c:pt idx="10">
                  <c:v>55</c:v>
                </c:pt>
                <c:pt idx="11">
                  <c:v>55</c:v>
                </c:pt>
              </c:numCache>
            </c:numRef>
          </c:val>
          <c:smooth val="0"/>
          <c:extLst>
            <c:ext xmlns:c16="http://schemas.microsoft.com/office/drawing/2014/chart" uri="{C3380CC4-5D6E-409C-BE32-E72D297353CC}">
              <c16:uniqueId val="{00000001-C6DA-4D00-B0AA-637BB3077029}"/>
            </c:ext>
          </c:extLst>
        </c:ser>
        <c:dLbls>
          <c:dLblPos val="t"/>
          <c:showLegendKey val="0"/>
          <c:showVal val="1"/>
          <c:showCatName val="0"/>
          <c:showSerName val="0"/>
          <c:showPercent val="0"/>
          <c:showBubbleSize val="0"/>
        </c:dLbls>
        <c:smooth val="0"/>
        <c:axId val="2097443151"/>
        <c:axId val="2097451791"/>
      </c:lineChart>
      <c:catAx>
        <c:axId val="2097443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7451791"/>
        <c:crosses val="autoZero"/>
        <c:auto val="1"/>
        <c:lblAlgn val="ctr"/>
        <c:lblOffset val="100"/>
        <c:noMultiLvlLbl val="0"/>
      </c:catAx>
      <c:valAx>
        <c:axId val="2097451791"/>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744315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171913</xdr:colOff>
      <xdr:row>1</xdr:row>
      <xdr:rowOff>28497</xdr:rowOff>
    </xdr:from>
    <xdr:to>
      <xdr:col>14</xdr:col>
      <xdr:colOff>380999</xdr:colOff>
      <xdr:row>16</xdr:row>
      <xdr:rowOff>30355</xdr:rowOff>
    </xdr:to>
    <xdr:graphicFrame macro="">
      <xdr:nvGraphicFramePr>
        <xdr:cNvPr id="2" name="Chart 1">
          <a:extLst>
            <a:ext uri="{FF2B5EF4-FFF2-40B4-BE49-F238E27FC236}">
              <a16:creationId xmlns:a16="http://schemas.microsoft.com/office/drawing/2014/main" id="{A58F2D96-C1BC-4EEA-25EE-F86E912603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D5F724E-7DD7-436C-99E1-BFED27B133F9}" name="tbl_EmergencyResponseTime" displayName="tbl_EmergencyResponseTime" ref="A1:AD1201" totalsRowShown="0" headerRowDxfId="32" dataDxfId="31">
  <autoFilter ref="A1:AD1201" xr:uid="{9D5F724E-7DD7-436C-99E1-BFED27B133F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autoFilter>
  <tableColumns count="30">
    <tableColumn id="1" xr3:uid="{D2A814C7-B14E-41EE-AFDE-B82F032C9CFD}" name="Job_ID" dataDxfId="30"/>
    <tableColumn id="2" xr3:uid="{9AE6D87D-0E93-45FD-8960-2E572AE22C61}" name="Service_Date" dataDxfId="29"/>
    <tableColumn id="3" xr3:uid="{B6F778FF-572A-4F8B-914D-F702F9EC33ED}" name="City" dataDxfId="28"/>
    <tableColumn id="4" xr3:uid="{5409B9B6-0B45-45E1-A75C-7F9F261B09A1}" name="State" dataDxfId="27"/>
    <tableColumn id="5" xr3:uid="{B8A2F131-8B53-49FE-99A6-CD5208D32377}" name="Territory" dataDxfId="26"/>
    <tableColumn id="6" xr3:uid="{CFEAAB05-D261-468B-B79D-B13685429A38}" name="Customer_Type" dataDxfId="25"/>
    <tableColumn id="7" xr3:uid="{3E25980F-A342-4B59-92A0-3CF7B6E1CF29}" name="Call_Type" dataDxfId="24"/>
    <tableColumn id="8" xr3:uid="{A4E68183-6977-4D87-807B-49BBB90FD0D4}" name="Priority" dataDxfId="23"/>
    <tableColumn id="9" xr3:uid="{A5A7951D-AAE7-48FC-AB6D-BDEF6761622D}" name="Lead_Source" dataDxfId="22"/>
    <tableColumn id="10" xr3:uid="{DC0D3B80-25B6-43DA-B387-78BE2E3483AF}" name="Technician_ID" dataDxfId="21"/>
    <tableColumn id="11" xr3:uid="{A33E7218-50B4-415D-BAAD-8A4B6E7EA744}" name="Dispatcher_ID" dataDxfId="20"/>
    <tableColumn id="12" xr3:uid="{78A294E9-A8C6-4863-A547-D74534F3D4B9}" name="Call_Received_Time" dataDxfId="19"/>
    <tableColumn id="13" xr3:uid="{C8AE7B01-95C1-48A1-AB8A-94B9DBA57F43}" name="Dispatch_Assigned_Time" dataDxfId="18"/>
    <tableColumn id="14" xr3:uid="{6B104F86-1017-4C8B-A319-86B1C4244BC5}" name="Enroute_Time" dataDxfId="17"/>
    <tableColumn id="15" xr3:uid="{6E2DD723-BD89-4085-B3A6-211AADD74D59}" name="Arrival_Time" dataDxfId="16"/>
    <tableColumn id="16" xr3:uid="{34385771-3125-464A-AD5F-110D9E2E51CF}" name="Dispatch_Lag_Minutes" dataDxfId="15"/>
    <tableColumn id="17" xr3:uid="{55378A28-08D3-4A31-9F24-AABE4875B01C}" name="Queue_Wait_Minutes" dataDxfId="14"/>
    <tableColumn id="18" xr3:uid="{3FDD62A7-70BA-4AD1-B895-985CFE48EA35}" name="Drive_Time_Minutes" dataDxfId="13"/>
    <tableColumn id="19" xr3:uid="{33F23B8A-3541-4FDB-9A5B-3BB6F8CA4F08}" name="Travel_Distance_Miles" dataDxfId="12"/>
    <tableColumn id="20" xr3:uid="{196ED74F-4AC5-40CC-95E1-CD2BA4600321}" name="System_Type" dataDxfId="11"/>
    <tableColumn id="21" xr3:uid="{8BF225A5-8089-42A5-B5CB-D8C16445FA77}" name="Job_Status" dataDxfId="10"/>
    <tableColumn id="22" xr3:uid="{CD031606-F50E-471E-99B0-B50DD322DBCE}" name="Cancellation_Reason" dataDxfId="9"/>
    <tableColumn id="23" xr3:uid="{078C6845-051C-41C0-9D78-12392707098A}" name="Labor_Hours" dataDxfId="8"/>
    <tableColumn id="24" xr3:uid="{2FA27C75-3AFE-4D8D-B19E-00AB3A0DBB9F}" name="Parts_Cost" dataDxfId="7"/>
    <tableColumn id="25" xr3:uid="{BEC7D71F-2FF9-4614-BFBF-4A2A7E933EE8}" name="Invoice_Amount" dataDxfId="6"/>
    <tableColumn id="26" xr3:uid="{466B56C5-37F2-42F8-9700-5A0CE72A4992}" name="Month" dataDxfId="5">
      <calculatedColumnFormula>TEXT(B2,"MMMM")</calculatedColumnFormula>
    </tableColumn>
    <tableColumn id="27" xr3:uid="{F368029A-8115-45FB-94B4-B0F0D41481FD}" name="Time Bin" dataDxfId="4">
      <calculatedColumnFormula array="1">_xlfn.IFS(
  HOUR(L2) &lt; 6, "Overnight (12am–6am)",
  HOUR(L2) &lt; 10, "Morning (6am–10am)",
  HOUR(L2) &lt; 14, "Midday (10am–2pm)",
  HOUR(L2) &lt; 18, "Afternoon (2pm–6pm)",
  TRUE, "Evening (6pm–12am)"
)</calculatedColumnFormula>
    </tableColumn>
    <tableColumn id="28" xr3:uid="{4BD6F2AC-2B2C-4026-B688-22DC75AA4A91}" name="Weekday" dataDxfId="3">
      <calculatedColumnFormula>TEXT(L2,"DDDD")</calculatedColumnFormula>
    </tableColumn>
    <tableColumn id="29" xr3:uid="{041F1B3F-A339-4C83-87F2-E66CDE8520CC}" name="Hour" dataDxfId="2">
      <calculatedColumnFormula>HOUR(L2)</calculatedColumnFormula>
    </tableColumn>
    <tableColumn id="30" xr3:uid="{C0271C44-3C65-4559-8977-0D866ED2A716}" name="Response_Time_Minutes" dataDxfId="1">
      <calculatedColumnFormula>(O2-L2)*(60*24)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FADB3-63DD-4790-A8EA-575489A4873F}">
  <dimension ref="A1:AD1201"/>
  <sheetViews>
    <sheetView topLeftCell="L1" workbookViewId="0">
      <selection activeCell="Z2" sqref="Z2"/>
    </sheetView>
  </sheetViews>
  <sheetFormatPr defaultRowHeight="14.5" x14ac:dyDescent="0.35"/>
  <cols>
    <col min="1" max="1" width="18" customWidth="1"/>
    <col min="2" max="2" width="13.7265625" customWidth="1"/>
    <col min="3" max="3" width="14.08984375" customWidth="1"/>
    <col min="4" max="4" width="7.1796875" customWidth="1"/>
    <col min="5" max="5" width="9.81640625" customWidth="1"/>
    <col min="6" max="6" width="17.7265625" customWidth="1"/>
    <col min="7" max="7" width="13.26953125" customWidth="1"/>
    <col min="8" max="8" width="8.81640625" customWidth="1"/>
    <col min="9" max="9" width="17" customWidth="1"/>
    <col min="10" max="10" width="15.81640625" customWidth="1"/>
    <col min="11" max="11" width="15.453125" customWidth="1"/>
    <col min="12" max="12" width="19.6328125" customWidth="1"/>
    <col min="13" max="13" width="23.6328125" customWidth="1"/>
    <col min="14" max="15" width="15.08984375" bestFit="1" customWidth="1"/>
    <col min="16" max="16" width="21.54296875" customWidth="1"/>
    <col min="17" max="17" width="20.453125" customWidth="1"/>
    <col min="18" max="18" width="19.6328125" customWidth="1"/>
    <col min="19" max="19" width="21.36328125" style="8" customWidth="1"/>
    <col min="20" max="20" width="13.7265625" customWidth="1"/>
    <col min="21" max="21" width="12.1796875" style="1" customWidth="1"/>
    <col min="22" max="22" width="20.54296875" style="1" customWidth="1"/>
    <col min="23" max="23" width="13.1796875" style="2" customWidth="1"/>
    <col min="24" max="24" width="11.7265625" style="3" customWidth="1"/>
    <col min="25" max="25" width="16.26953125" style="3" customWidth="1"/>
    <col min="26" max="26" width="13.453125" customWidth="1"/>
    <col min="27" max="27" width="18.81640625" customWidth="1"/>
    <col min="28" max="29" width="15.08984375" customWidth="1"/>
    <col min="30" max="30" width="30.90625" bestFit="1" customWidth="1"/>
  </cols>
  <sheetData>
    <row r="1" spans="1:30"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6" t="s">
        <v>18</v>
      </c>
      <c r="T1" s="1" t="s">
        <v>19</v>
      </c>
      <c r="U1" s="1" t="s">
        <v>20</v>
      </c>
      <c r="V1" s="1" t="s">
        <v>21</v>
      </c>
      <c r="W1" s="2" t="s">
        <v>22</v>
      </c>
      <c r="X1" s="9" t="s">
        <v>23</v>
      </c>
      <c r="Y1" s="9" t="s">
        <v>24</v>
      </c>
      <c r="Z1" s="11" t="s">
        <v>1324</v>
      </c>
      <c r="AA1" s="11" t="s">
        <v>1326</v>
      </c>
      <c r="AB1" s="11" t="s">
        <v>1330</v>
      </c>
      <c r="AC1" s="11" t="s">
        <v>1329</v>
      </c>
      <c r="AD1" s="11" t="s">
        <v>1323</v>
      </c>
    </row>
    <row r="2" spans="1:30" x14ac:dyDescent="0.35">
      <c r="A2" s="1" t="s">
        <v>25</v>
      </c>
      <c r="B2" s="4">
        <v>45683</v>
      </c>
      <c r="C2" s="1" t="s">
        <v>27</v>
      </c>
      <c r="D2" s="1" t="s">
        <v>28</v>
      </c>
      <c r="E2" s="1" t="s">
        <v>29</v>
      </c>
      <c r="F2" s="1" t="s">
        <v>30</v>
      </c>
      <c r="G2" s="1" t="s">
        <v>31</v>
      </c>
      <c r="H2" s="1" t="s">
        <v>32</v>
      </c>
      <c r="I2" s="1" t="s">
        <v>33</v>
      </c>
      <c r="J2" s="1" t="s">
        <v>1311</v>
      </c>
      <c r="K2" s="1" t="s">
        <v>1293</v>
      </c>
      <c r="L2" s="5">
        <v>45683.760416666664</v>
      </c>
      <c r="M2" s="5">
        <v>45683.774305555555</v>
      </c>
      <c r="N2" s="5">
        <v>45683.847916666666</v>
      </c>
      <c r="O2" s="5">
        <v>45683.868750000001</v>
      </c>
      <c r="P2" s="1">
        <v>20</v>
      </c>
      <c r="Q2" s="1">
        <v>106</v>
      </c>
      <c r="R2" s="1">
        <v>30</v>
      </c>
      <c r="S2" s="6">
        <v>8</v>
      </c>
      <c r="T2" s="1" t="s">
        <v>34</v>
      </c>
      <c r="U2" s="1" t="s">
        <v>35</v>
      </c>
      <c r="W2" s="2">
        <v>0.51</v>
      </c>
      <c r="X2" s="3">
        <v>32.96</v>
      </c>
      <c r="Y2" s="3">
        <v>244.66</v>
      </c>
      <c r="Z2" s="4" t="str">
        <f t="shared" ref="Z2:Z65" si="0">TEXT(B2,"MMMM")</f>
        <v>January</v>
      </c>
      <c r="AA2" s="1" t="str" cm="1">
        <f t="array" ref="AA2">_xlfn.IFS(
  HOUR(L2) &lt; 6, "Overnight (12am–6am)",
  HOUR(L2) &lt; 10, "Morning (6am–10am)",
  HOUR(L2) &lt; 14, "Midday (10am–2pm)",
  HOUR(L2) &lt; 18, "Afternoon (2pm–6pm)",
  TRUE, "Evening (6pm–12am)"
)</f>
        <v>Evening (6pm–12am)</v>
      </c>
      <c r="AB2" s="5" t="str">
        <f t="shared" ref="AB2:AB65" si="1">TEXT(L2,"DDDD")</f>
        <v>Sunday</v>
      </c>
      <c r="AC2" s="2">
        <f t="shared" ref="AC2:AC65" si="2">HOUR(L2)</f>
        <v>18</v>
      </c>
      <c r="AD2" s="7">
        <f t="shared" ref="AD2:AD65" si="3">(O2-L2)*(60*24)</f>
        <v>156.00000000558794</v>
      </c>
    </row>
    <row r="3" spans="1:30" x14ac:dyDescent="0.35">
      <c r="A3" s="1" t="s">
        <v>36</v>
      </c>
      <c r="B3" s="4">
        <v>45677</v>
      </c>
      <c r="C3" s="1" t="s">
        <v>37</v>
      </c>
      <c r="D3" s="1" t="s">
        <v>28</v>
      </c>
      <c r="E3" s="1" t="s">
        <v>38</v>
      </c>
      <c r="F3" s="1" t="s">
        <v>30</v>
      </c>
      <c r="G3" s="1" t="s">
        <v>39</v>
      </c>
      <c r="H3" s="1" t="s">
        <v>40</v>
      </c>
      <c r="I3" s="1" t="s">
        <v>33</v>
      </c>
      <c r="J3" s="1" t="s">
        <v>1305</v>
      </c>
      <c r="K3" s="1" t="s">
        <v>1297</v>
      </c>
      <c r="L3" s="5">
        <v>45677.475694444445</v>
      </c>
      <c r="M3" s="5">
        <v>45677.478472222225</v>
      </c>
      <c r="N3" s="5">
        <v>45677.536111111112</v>
      </c>
      <c r="O3" s="5">
        <v>45677.563194444447</v>
      </c>
      <c r="P3" s="1">
        <v>4</v>
      </c>
      <c r="Q3" s="1">
        <v>83</v>
      </c>
      <c r="R3" s="1">
        <v>39</v>
      </c>
      <c r="S3" s="6">
        <v>7.2</v>
      </c>
      <c r="T3" s="1" t="s">
        <v>41</v>
      </c>
      <c r="U3" s="1" t="s">
        <v>35</v>
      </c>
      <c r="W3" s="2">
        <v>1.17</v>
      </c>
      <c r="X3" s="3">
        <v>52.11</v>
      </c>
      <c r="Y3" s="3">
        <v>852.71</v>
      </c>
      <c r="Z3" s="4" t="str">
        <f t="shared" si="0"/>
        <v>January</v>
      </c>
      <c r="AA3" s="1" t="str" cm="1">
        <f t="array" ref="AA3">_xlfn.IFS(
  HOUR(L3) &lt; 6, "Overnight (12am–6am)",
  HOUR(L3) &lt; 10, "Morning (6am–10am)",
  HOUR(L3) &lt; 14, "Midday (10am–2pm)",
  HOUR(L3) &lt; 18, "Afternoon (2pm–6pm)",
  TRUE, "Evening (6pm–12am)"
)</f>
        <v>Midday (10am–2pm)</v>
      </c>
      <c r="AB3" s="5" t="str">
        <f t="shared" si="1"/>
        <v>Monday</v>
      </c>
      <c r="AC3" s="2">
        <f t="shared" si="2"/>
        <v>11</v>
      </c>
      <c r="AD3" s="7">
        <f t="shared" si="3"/>
        <v>126.00000000209548</v>
      </c>
    </row>
    <row r="4" spans="1:30" x14ac:dyDescent="0.35">
      <c r="A4" s="1" t="s">
        <v>42</v>
      </c>
      <c r="B4" s="4">
        <v>45682</v>
      </c>
      <c r="C4" s="1" t="s">
        <v>43</v>
      </c>
      <c r="D4" s="1" t="s">
        <v>28</v>
      </c>
      <c r="E4" s="1" t="s">
        <v>29</v>
      </c>
      <c r="F4" s="1" t="s">
        <v>44</v>
      </c>
      <c r="G4" s="1" t="s">
        <v>45</v>
      </c>
      <c r="H4" s="1" t="s">
        <v>46</v>
      </c>
      <c r="I4" s="1" t="s">
        <v>47</v>
      </c>
      <c r="J4" s="1" t="s">
        <v>1311</v>
      </c>
      <c r="K4" s="1" t="s">
        <v>1293</v>
      </c>
      <c r="L4" s="5">
        <v>45682.496527777781</v>
      </c>
      <c r="M4" s="5">
        <v>45682.498611111114</v>
      </c>
      <c r="N4" s="5">
        <v>45682.511111111111</v>
      </c>
      <c r="O4" s="5">
        <v>45682.543055555558</v>
      </c>
      <c r="P4" s="1">
        <v>3</v>
      </c>
      <c r="Q4" s="1">
        <v>18</v>
      </c>
      <c r="R4" s="1">
        <v>46</v>
      </c>
      <c r="S4" s="6">
        <v>7.3</v>
      </c>
      <c r="T4" s="1" t="s">
        <v>48</v>
      </c>
      <c r="U4" s="1" t="s">
        <v>35</v>
      </c>
      <c r="W4" s="2">
        <v>2.14</v>
      </c>
      <c r="X4" s="3">
        <v>130.21</v>
      </c>
      <c r="Y4" s="3">
        <v>841.35</v>
      </c>
      <c r="Z4" s="4" t="str">
        <f t="shared" si="0"/>
        <v>January</v>
      </c>
      <c r="AA4" s="1" t="str" cm="1">
        <f t="array" ref="AA4">_xlfn.IFS(
  HOUR(L4) &lt; 6, "Overnight (12am–6am)",
  HOUR(L4) &lt; 10, "Morning (6am–10am)",
  HOUR(L4) &lt; 14, "Midday (10am–2pm)",
  HOUR(L4) &lt; 18, "Afternoon (2pm–6pm)",
  TRUE, "Evening (6pm–12am)"
)</f>
        <v>Midday (10am–2pm)</v>
      </c>
      <c r="AB4" s="5" t="str">
        <f t="shared" si="1"/>
        <v>Saturday</v>
      </c>
      <c r="AC4" s="2">
        <f t="shared" si="2"/>
        <v>11</v>
      </c>
      <c r="AD4" s="7">
        <f t="shared" si="3"/>
        <v>66.999999998370185</v>
      </c>
    </row>
    <row r="5" spans="1:30" x14ac:dyDescent="0.35">
      <c r="A5" s="1" t="s">
        <v>49</v>
      </c>
      <c r="B5" s="4">
        <v>45683</v>
      </c>
      <c r="C5" s="1" t="s">
        <v>50</v>
      </c>
      <c r="D5" s="1" t="s">
        <v>28</v>
      </c>
      <c r="E5" s="1" t="s">
        <v>38</v>
      </c>
      <c r="F5" s="1" t="s">
        <v>44</v>
      </c>
      <c r="G5" s="1" t="s">
        <v>39</v>
      </c>
      <c r="H5" s="1" t="s">
        <v>40</v>
      </c>
      <c r="I5" s="1" t="s">
        <v>33</v>
      </c>
      <c r="J5" s="1" t="s">
        <v>1302</v>
      </c>
      <c r="K5" s="1" t="s">
        <v>1295</v>
      </c>
      <c r="L5" s="5">
        <v>45683.409722222219</v>
      </c>
      <c r="M5" s="5">
        <v>45683.417361111111</v>
      </c>
      <c r="N5" s="5">
        <v>45683.417361111111</v>
      </c>
      <c r="O5" s="5">
        <v>45683.430555555555</v>
      </c>
      <c r="P5" s="1">
        <v>11</v>
      </c>
      <c r="Q5" s="1">
        <v>0</v>
      </c>
      <c r="R5" s="1">
        <v>19</v>
      </c>
      <c r="S5" s="6">
        <v>12.6</v>
      </c>
      <c r="T5" s="1" t="s">
        <v>41</v>
      </c>
      <c r="U5" s="1" t="s">
        <v>35</v>
      </c>
      <c r="W5" s="2">
        <v>1.36</v>
      </c>
      <c r="X5" s="3">
        <v>92.28</v>
      </c>
      <c r="Y5" s="3">
        <v>990.01</v>
      </c>
      <c r="Z5" s="4" t="str">
        <f t="shared" si="0"/>
        <v>January</v>
      </c>
      <c r="AA5" s="1" t="str" cm="1">
        <f t="array" ref="AA5">_xlfn.IFS(
  HOUR(L5) &lt; 6, "Overnight (12am–6am)",
  HOUR(L5) &lt; 10, "Morning (6am–10am)",
  HOUR(L5) &lt; 14, "Midday (10am–2pm)",
  HOUR(L5) &lt; 18, "Afternoon (2pm–6pm)",
  TRUE, "Evening (6pm–12am)"
)</f>
        <v>Morning (6am–10am)</v>
      </c>
      <c r="AB5" s="5" t="str">
        <f t="shared" si="1"/>
        <v>Sunday</v>
      </c>
      <c r="AC5" s="2">
        <f t="shared" si="2"/>
        <v>9</v>
      </c>
      <c r="AD5" s="7">
        <f t="shared" si="3"/>
        <v>30.00000000349246</v>
      </c>
    </row>
    <row r="6" spans="1:30" x14ac:dyDescent="0.35">
      <c r="A6" s="1" t="s">
        <v>51</v>
      </c>
      <c r="B6" s="4">
        <v>45661</v>
      </c>
      <c r="C6" s="1" t="s">
        <v>52</v>
      </c>
      <c r="D6" s="1" t="s">
        <v>28</v>
      </c>
      <c r="E6" s="1" t="s">
        <v>53</v>
      </c>
      <c r="F6" s="1" t="s">
        <v>30</v>
      </c>
      <c r="G6" s="1" t="s">
        <v>31</v>
      </c>
      <c r="H6" s="1" t="s">
        <v>32</v>
      </c>
      <c r="I6" s="1" t="s">
        <v>47</v>
      </c>
      <c r="J6" s="1" t="s">
        <v>1310</v>
      </c>
      <c r="K6" s="1" t="s">
        <v>1296</v>
      </c>
      <c r="L6" s="5">
        <v>45661.465277777781</v>
      </c>
      <c r="M6" s="5">
        <v>45661.472222222219</v>
      </c>
      <c r="N6" s="5">
        <v>45661.472222222219</v>
      </c>
      <c r="O6" s="5">
        <v>45661.490277777775</v>
      </c>
      <c r="P6" s="1">
        <v>10</v>
      </c>
      <c r="Q6" s="1">
        <v>0</v>
      </c>
      <c r="R6" s="1">
        <v>26</v>
      </c>
      <c r="S6" s="6">
        <v>4.2</v>
      </c>
      <c r="T6" s="1" t="s">
        <v>54</v>
      </c>
      <c r="U6" s="1" t="s">
        <v>35</v>
      </c>
      <c r="W6" s="2">
        <v>1.18</v>
      </c>
      <c r="X6" s="3">
        <v>11.51</v>
      </c>
      <c r="Y6" s="3">
        <v>241</v>
      </c>
      <c r="Z6" s="4" t="str">
        <f t="shared" si="0"/>
        <v>January</v>
      </c>
      <c r="AA6" s="1" t="str" cm="1">
        <f t="array" ref="AA6">_xlfn.IFS(
  HOUR(L6) &lt; 6, "Overnight (12am–6am)",
  HOUR(L6) &lt; 10, "Morning (6am–10am)",
  HOUR(L6) &lt; 14, "Midday (10am–2pm)",
  HOUR(L6) &lt; 18, "Afternoon (2pm–6pm)",
  TRUE, "Evening (6pm–12am)"
)</f>
        <v>Midday (10am–2pm)</v>
      </c>
      <c r="AB6" s="5" t="str">
        <f t="shared" si="1"/>
        <v>Saturday</v>
      </c>
      <c r="AC6" s="2">
        <f t="shared" si="2"/>
        <v>11</v>
      </c>
      <c r="AD6" s="7">
        <f t="shared" si="3"/>
        <v>35.999999991618097</v>
      </c>
    </row>
    <row r="7" spans="1:30" x14ac:dyDescent="0.35">
      <c r="A7" s="1" t="s">
        <v>55</v>
      </c>
      <c r="B7" s="4">
        <v>45670</v>
      </c>
      <c r="C7" s="1" t="s">
        <v>52</v>
      </c>
      <c r="D7" s="1" t="s">
        <v>28</v>
      </c>
      <c r="E7" s="1" t="s">
        <v>56</v>
      </c>
      <c r="F7" s="1" t="s">
        <v>30</v>
      </c>
      <c r="G7" s="1" t="s">
        <v>45</v>
      </c>
      <c r="H7" s="1" t="s">
        <v>46</v>
      </c>
      <c r="I7" s="1" t="s">
        <v>57</v>
      </c>
      <c r="J7" s="1" t="s">
        <v>1316</v>
      </c>
      <c r="K7" s="1" t="s">
        <v>1294</v>
      </c>
      <c r="L7" s="5">
        <v>45670.989583333336</v>
      </c>
      <c r="M7" s="5">
        <v>45670.997916666667</v>
      </c>
      <c r="N7" s="5">
        <v>45671.00277777778</v>
      </c>
      <c r="O7" s="5">
        <v>45671.020138888889</v>
      </c>
      <c r="P7" s="1">
        <v>12</v>
      </c>
      <c r="Q7" s="1">
        <v>7</v>
      </c>
      <c r="R7" s="1">
        <v>25</v>
      </c>
      <c r="S7" s="6">
        <v>13.2</v>
      </c>
      <c r="T7" s="1" t="s">
        <v>34</v>
      </c>
      <c r="U7" s="1" t="s">
        <v>35</v>
      </c>
      <c r="W7" s="2">
        <v>2.08</v>
      </c>
      <c r="X7" s="3">
        <v>47.11</v>
      </c>
      <c r="Y7" s="3">
        <v>513.55999999999995</v>
      </c>
      <c r="Z7" s="4" t="str">
        <f t="shared" si="0"/>
        <v>January</v>
      </c>
      <c r="AA7" s="1" t="str" cm="1">
        <f t="array" ref="AA7">_xlfn.IFS(
  HOUR(L7) &lt; 6, "Overnight (12am–6am)",
  HOUR(L7) &lt; 10, "Morning (6am–10am)",
  HOUR(L7) &lt; 14, "Midday (10am–2pm)",
  HOUR(L7) &lt; 18, "Afternoon (2pm–6pm)",
  TRUE, "Evening (6pm–12am)"
)</f>
        <v>Evening (6pm–12am)</v>
      </c>
      <c r="AB7" s="5" t="str">
        <f t="shared" si="1"/>
        <v>Monday</v>
      </c>
      <c r="AC7" s="2">
        <f t="shared" si="2"/>
        <v>23</v>
      </c>
      <c r="AD7" s="7">
        <f t="shared" si="3"/>
        <v>43.999999996740371</v>
      </c>
    </row>
    <row r="8" spans="1:30" x14ac:dyDescent="0.35">
      <c r="A8" s="1" t="s">
        <v>58</v>
      </c>
      <c r="B8" s="4">
        <v>45672</v>
      </c>
      <c r="C8" s="1" t="s">
        <v>59</v>
      </c>
      <c r="D8" s="1" t="s">
        <v>28</v>
      </c>
      <c r="E8" s="1" t="s">
        <v>29</v>
      </c>
      <c r="F8" s="1" t="s">
        <v>44</v>
      </c>
      <c r="G8" s="1" t="s">
        <v>45</v>
      </c>
      <c r="H8" s="1" t="s">
        <v>46</v>
      </c>
      <c r="I8" s="1" t="s">
        <v>33</v>
      </c>
      <c r="J8" s="1" t="s">
        <v>1304</v>
      </c>
      <c r="K8" s="1" t="s">
        <v>1296</v>
      </c>
      <c r="L8" s="5">
        <v>45672.78125</v>
      </c>
      <c r="M8" s="5">
        <v>45672.784722222219</v>
      </c>
      <c r="N8" s="5">
        <v>45672.800694444442</v>
      </c>
      <c r="O8" s="5">
        <v>45672.824999999997</v>
      </c>
      <c r="P8" s="1">
        <v>5</v>
      </c>
      <c r="Q8" s="1">
        <v>23</v>
      </c>
      <c r="R8" s="1">
        <v>35</v>
      </c>
      <c r="S8" s="6">
        <v>19.899999999999999</v>
      </c>
      <c r="T8" s="1" t="s">
        <v>60</v>
      </c>
      <c r="U8" s="1" t="s">
        <v>35</v>
      </c>
      <c r="W8" s="2">
        <v>2.37</v>
      </c>
      <c r="X8" s="3">
        <v>28.36</v>
      </c>
      <c r="Y8" s="3">
        <v>816.27</v>
      </c>
      <c r="Z8" s="4" t="str">
        <f t="shared" si="0"/>
        <v>January</v>
      </c>
      <c r="AA8" s="1" t="str" cm="1">
        <f t="array" ref="AA8">_xlfn.IFS(
  HOUR(L8) &lt; 6, "Overnight (12am–6am)",
  HOUR(L8) &lt; 10, "Morning (6am–10am)",
  HOUR(L8) &lt; 14, "Midday (10am–2pm)",
  HOUR(L8) &lt; 18, "Afternoon (2pm–6pm)",
  TRUE, "Evening (6pm–12am)"
)</f>
        <v>Evening (6pm–12am)</v>
      </c>
      <c r="AB8" s="5" t="str">
        <f t="shared" si="1"/>
        <v>Wednesday</v>
      </c>
      <c r="AC8" s="2">
        <f t="shared" si="2"/>
        <v>18</v>
      </c>
      <c r="AD8" s="7">
        <f t="shared" si="3"/>
        <v>62.999999995809048</v>
      </c>
    </row>
    <row r="9" spans="1:30" x14ac:dyDescent="0.35">
      <c r="A9" s="1" t="s">
        <v>61</v>
      </c>
      <c r="B9" s="4">
        <v>45662</v>
      </c>
      <c r="C9" s="1" t="s">
        <v>37</v>
      </c>
      <c r="D9" s="1" t="s">
        <v>28</v>
      </c>
      <c r="E9" s="1" t="s">
        <v>56</v>
      </c>
      <c r="F9" s="1" t="s">
        <v>30</v>
      </c>
      <c r="G9" s="1" t="s">
        <v>39</v>
      </c>
      <c r="H9" s="1" t="s">
        <v>40</v>
      </c>
      <c r="I9" s="1" t="s">
        <v>33</v>
      </c>
      <c r="J9" s="1" t="s">
        <v>1311</v>
      </c>
      <c r="K9" s="1" t="s">
        <v>1295</v>
      </c>
      <c r="L9" s="5">
        <v>45662.298611111109</v>
      </c>
      <c r="M9" s="5">
        <v>45662.302777777775</v>
      </c>
      <c r="N9" s="5">
        <v>45662.337500000001</v>
      </c>
      <c r="O9" s="5">
        <v>45662.341666666667</v>
      </c>
      <c r="P9" s="1">
        <v>6</v>
      </c>
      <c r="Q9" s="1">
        <v>50</v>
      </c>
      <c r="R9" s="1">
        <v>6</v>
      </c>
      <c r="S9" s="6">
        <v>16.8</v>
      </c>
      <c r="T9" s="1" t="s">
        <v>34</v>
      </c>
      <c r="U9" s="1" t="s">
        <v>35</v>
      </c>
      <c r="W9" s="2">
        <v>2.2000000000000002</v>
      </c>
      <c r="X9" s="3">
        <v>214.75</v>
      </c>
      <c r="Y9" s="3">
        <v>437.43</v>
      </c>
      <c r="Z9" s="4" t="str">
        <f t="shared" si="0"/>
        <v>January</v>
      </c>
      <c r="AA9" s="1" t="str" cm="1">
        <f t="array" ref="AA9">_xlfn.IFS(
  HOUR(L9) &lt; 6, "Overnight (12am–6am)",
  HOUR(L9) &lt; 10, "Morning (6am–10am)",
  HOUR(L9) &lt; 14, "Midday (10am–2pm)",
  HOUR(L9) &lt; 18, "Afternoon (2pm–6pm)",
  TRUE, "Evening (6pm–12am)"
)</f>
        <v>Morning (6am–10am)</v>
      </c>
      <c r="AB9" s="5" t="str">
        <f t="shared" si="1"/>
        <v>Sunday</v>
      </c>
      <c r="AC9" s="2">
        <f t="shared" si="2"/>
        <v>7</v>
      </c>
      <c r="AD9" s="7">
        <f t="shared" si="3"/>
        <v>62.000000003026798</v>
      </c>
    </row>
    <row r="10" spans="1:30" x14ac:dyDescent="0.35">
      <c r="A10" s="1" t="s">
        <v>62</v>
      </c>
      <c r="B10" s="4">
        <v>45684</v>
      </c>
      <c r="C10" s="1" t="s">
        <v>63</v>
      </c>
      <c r="D10" s="1" t="s">
        <v>28</v>
      </c>
      <c r="E10" s="1" t="s">
        <v>29</v>
      </c>
      <c r="F10" s="1" t="s">
        <v>44</v>
      </c>
      <c r="G10" s="1" t="s">
        <v>45</v>
      </c>
      <c r="H10" s="1" t="s">
        <v>46</v>
      </c>
      <c r="I10" s="1" t="s">
        <v>47</v>
      </c>
      <c r="J10" s="1" t="s">
        <v>1306</v>
      </c>
      <c r="K10" s="1" t="s">
        <v>1295</v>
      </c>
      <c r="L10" s="5">
        <v>45684.447916666664</v>
      </c>
      <c r="M10" s="5">
        <v>45684.456250000003</v>
      </c>
      <c r="N10" s="5">
        <v>45684.48541666667</v>
      </c>
      <c r="O10" s="5">
        <v>45684.504861111112</v>
      </c>
      <c r="P10" s="1">
        <v>12</v>
      </c>
      <c r="Q10" s="1">
        <v>42</v>
      </c>
      <c r="R10" s="1">
        <v>28</v>
      </c>
      <c r="S10" s="6">
        <v>6.6</v>
      </c>
      <c r="T10" s="1" t="s">
        <v>48</v>
      </c>
      <c r="U10" s="1" t="s">
        <v>35</v>
      </c>
      <c r="W10" s="2">
        <v>2.41</v>
      </c>
      <c r="X10" s="3">
        <v>90.97</v>
      </c>
      <c r="Y10" s="3">
        <v>547.75</v>
      </c>
      <c r="Z10" s="4" t="str">
        <f t="shared" si="0"/>
        <v>January</v>
      </c>
      <c r="AA10" s="1" t="str" cm="1">
        <f t="array" ref="AA10">_xlfn.IFS(
  HOUR(L10) &lt; 6, "Overnight (12am–6am)",
  HOUR(L10) &lt; 10, "Morning (6am–10am)",
  HOUR(L10) &lt; 14, "Midday (10am–2pm)",
  HOUR(L10) &lt; 18, "Afternoon (2pm–6pm)",
  TRUE, "Evening (6pm–12am)"
)</f>
        <v>Midday (10am–2pm)</v>
      </c>
      <c r="AB10" s="5" t="str">
        <f t="shared" si="1"/>
        <v>Monday</v>
      </c>
      <c r="AC10" s="2">
        <f t="shared" si="2"/>
        <v>10</v>
      </c>
      <c r="AD10" s="7">
        <f t="shared" si="3"/>
        <v>82.000000005355105</v>
      </c>
    </row>
    <row r="11" spans="1:30" x14ac:dyDescent="0.35">
      <c r="A11" s="1" t="s">
        <v>64</v>
      </c>
      <c r="B11" s="4">
        <v>45673</v>
      </c>
      <c r="C11" s="1" t="s">
        <v>65</v>
      </c>
      <c r="D11" s="1" t="s">
        <v>28</v>
      </c>
      <c r="E11" s="1" t="s">
        <v>66</v>
      </c>
      <c r="F11" s="1" t="s">
        <v>30</v>
      </c>
      <c r="G11" s="1" t="s">
        <v>39</v>
      </c>
      <c r="H11" s="1" t="s">
        <v>40</v>
      </c>
      <c r="I11" s="1" t="s">
        <v>67</v>
      </c>
      <c r="J11" s="1" t="s">
        <v>1308</v>
      </c>
      <c r="K11" s="1" t="s">
        <v>1297</v>
      </c>
      <c r="L11" s="5">
        <v>45673.708333333336</v>
      </c>
      <c r="M11" s="5">
        <v>45673.724999999999</v>
      </c>
      <c r="N11" s="5">
        <v>45673.801388888889</v>
      </c>
      <c r="O11" s="5">
        <v>45673.838194444441</v>
      </c>
      <c r="P11" s="1">
        <v>24</v>
      </c>
      <c r="Q11" s="1">
        <v>110</v>
      </c>
      <c r="R11" s="1">
        <v>53</v>
      </c>
      <c r="S11" s="6">
        <v>21.5</v>
      </c>
      <c r="T11" s="1" t="s">
        <v>60</v>
      </c>
      <c r="U11" s="1" t="s">
        <v>35</v>
      </c>
      <c r="W11" s="2">
        <v>2.3199999999999998</v>
      </c>
      <c r="X11" s="3">
        <v>130.47</v>
      </c>
      <c r="Y11" s="3">
        <v>522.39</v>
      </c>
      <c r="Z11" s="4" t="str">
        <f t="shared" si="0"/>
        <v>January</v>
      </c>
      <c r="AA11" s="1" t="str" cm="1">
        <f t="array" ref="AA11">_xlfn.IFS(
  HOUR(L11) &lt; 6, "Overnight (12am–6am)",
  HOUR(L11) &lt; 10, "Morning (6am–10am)",
  HOUR(L11) &lt; 14, "Midday (10am–2pm)",
  HOUR(L11) &lt; 18, "Afternoon (2pm–6pm)",
  TRUE, "Evening (6pm–12am)"
)</f>
        <v>Afternoon (2pm–6pm)</v>
      </c>
      <c r="AB11" s="5" t="str">
        <f t="shared" si="1"/>
        <v>Thursday</v>
      </c>
      <c r="AC11" s="2">
        <f t="shared" si="2"/>
        <v>17</v>
      </c>
      <c r="AD11" s="7">
        <f t="shared" si="3"/>
        <v>186.99999999138527</v>
      </c>
    </row>
    <row r="12" spans="1:30" x14ac:dyDescent="0.35">
      <c r="A12" s="1" t="s">
        <v>68</v>
      </c>
      <c r="B12" s="4">
        <v>45658</v>
      </c>
      <c r="C12" s="1" t="s">
        <v>69</v>
      </c>
      <c r="D12" s="1" t="s">
        <v>28</v>
      </c>
      <c r="E12" s="1" t="s">
        <v>56</v>
      </c>
      <c r="F12" s="1" t="s">
        <v>30</v>
      </c>
      <c r="G12" s="1" t="s">
        <v>31</v>
      </c>
      <c r="H12" s="1" t="s">
        <v>32</v>
      </c>
      <c r="I12" s="1" t="s">
        <v>57</v>
      </c>
      <c r="J12" s="1" t="s">
        <v>1302</v>
      </c>
      <c r="K12" s="1" t="s">
        <v>1294</v>
      </c>
      <c r="L12" s="5">
        <v>45658.461805555555</v>
      </c>
      <c r="M12" s="5">
        <v>45658.473611111112</v>
      </c>
      <c r="N12" s="5">
        <v>45658.559027777781</v>
      </c>
      <c r="O12" s="5">
        <v>45658.585416666669</v>
      </c>
      <c r="P12" s="1">
        <v>17</v>
      </c>
      <c r="Q12" s="1">
        <v>123</v>
      </c>
      <c r="R12" s="1">
        <v>38</v>
      </c>
      <c r="S12" s="6">
        <v>9.4</v>
      </c>
      <c r="T12" s="1" t="s">
        <v>48</v>
      </c>
      <c r="U12" s="1" t="s">
        <v>70</v>
      </c>
      <c r="V12" s="1" t="s">
        <v>71</v>
      </c>
      <c r="W12" s="2">
        <v>0</v>
      </c>
      <c r="X12" s="3">
        <v>0</v>
      </c>
      <c r="Y12" s="3">
        <v>0</v>
      </c>
      <c r="Z12" s="4" t="str">
        <f t="shared" si="0"/>
        <v>January</v>
      </c>
      <c r="AA12" s="1" t="str" cm="1">
        <f t="array" ref="AA12">_xlfn.IFS(
  HOUR(L12) &lt; 6, "Overnight (12am–6am)",
  HOUR(L12) &lt; 10, "Morning (6am–10am)",
  HOUR(L12) &lt; 14, "Midday (10am–2pm)",
  HOUR(L12) &lt; 18, "Afternoon (2pm–6pm)",
  TRUE, "Evening (6pm–12am)"
)</f>
        <v>Midday (10am–2pm)</v>
      </c>
      <c r="AB12" s="5" t="str">
        <f t="shared" si="1"/>
        <v>Wednesday</v>
      </c>
      <c r="AC12" s="2">
        <f t="shared" si="2"/>
        <v>11</v>
      </c>
      <c r="AD12" s="7">
        <f t="shared" si="3"/>
        <v>178.00000000395812</v>
      </c>
    </row>
    <row r="13" spans="1:30" x14ac:dyDescent="0.35">
      <c r="A13" s="1" t="s">
        <v>72</v>
      </c>
      <c r="B13" s="4">
        <v>45666</v>
      </c>
      <c r="C13" s="1" t="s">
        <v>43</v>
      </c>
      <c r="D13" s="1" t="s">
        <v>28</v>
      </c>
      <c r="E13" s="1" t="s">
        <v>66</v>
      </c>
      <c r="F13" s="1" t="s">
        <v>44</v>
      </c>
      <c r="G13" s="1" t="s">
        <v>39</v>
      </c>
      <c r="H13" s="1" t="s">
        <v>40</v>
      </c>
      <c r="I13" s="1" t="s">
        <v>73</v>
      </c>
      <c r="J13" s="1" t="s">
        <v>1299</v>
      </c>
      <c r="K13" s="1" t="s">
        <v>1297</v>
      </c>
      <c r="L13" s="5">
        <v>45666.378472222219</v>
      </c>
      <c r="M13" s="5">
        <v>45666.39166666667</v>
      </c>
      <c r="N13" s="5">
        <v>45666.445833333331</v>
      </c>
      <c r="O13" s="5">
        <v>45666.46597222222</v>
      </c>
      <c r="P13" s="1">
        <v>19</v>
      </c>
      <c r="Q13" s="1">
        <v>78</v>
      </c>
      <c r="R13" s="1">
        <v>29</v>
      </c>
      <c r="S13" s="6">
        <v>14.2</v>
      </c>
      <c r="T13" s="1" t="s">
        <v>34</v>
      </c>
      <c r="U13" s="1" t="s">
        <v>35</v>
      </c>
      <c r="W13" s="2">
        <v>1.27</v>
      </c>
      <c r="X13" s="3">
        <v>194.44</v>
      </c>
      <c r="Y13" s="3">
        <v>622.67999999999995</v>
      </c>
      <c r="Z13" s="4" t="str">
        <f t="shared" si="0"/>
        <v>January</v>
      </c>
      <c r="AA13" s="1" t="str" cm="1">
        <f t="array" ref="AA13">_xlfn.IFS(
  HOUR(L13) &lt; 6, "Overnight (12am–6am)",
  HOUR(L13) &lt; 10, "Morning (6am–10am)",
  HOUR(L13) &lt; 14, "Midday (10am–2pm)",
  HOUR(L13) &lt; 18, "Afternoon (2pm–6pm)",
  TRUE, "Evening (6pm–12am)"
)</f>
        <v>Morning (6am–10am)</v>
      </c>
      <c r="AB13" s="5" t="str">
        <f t="shared" si="1"/>
        <v>Thursday</v>
      </c>
      <c r="AC13" s="2">
        <f t="shared" si="2"/>
        <v>9</v>
      </c>
      <c r="AD13" s="7">
        <f t="shared" si="3"/>
        <v>126.00000000209548</v>
      </c>
    </row>
    <row r="14" spans="1:30" x14ac:dyDescent="0.35">
      <c r="A14" s="1" t="s">
        <v>74</v>
      </c>
      <c r="B14" s="4">
        <v>45686</v>
      </c>
      <c r="C14" s="1" t="s">
        <v>65</v>
      </c>
      <c r="D14" s="1" t="s">
        <v>28</v>
      </c>
      <c r="E14" s="1" t="s">
        <v>38</v>
      </c>
      <c r="F14" s="1" t="s">
        <v>30</v>
      </c>
      <c r="G14" s="1" t="s">
        <v>31</v>
      </c>
      <c r="H14" s="1" t="s">
        <v>32</v>
      </c>
      <c r="I14" s="1" t="s">
        <v>75</v>
      </c>
      <c r="J14" s="1" t="s">
        <v>1310</v>
      </c>
      <c r="K14" s="1" t="s">
        <v>1294</v>
      </c>
      <c r="L14" s="5">
        <v>45686.604166666664</v>
      </c>
      <c r="M14" s="5">
        <v>45686.626388888886</v>
      </c>
      <c r="N14" s="5">
        <v>45686.720138888886</v>
      </c>
      <c r="O14" s="5">
        <v>45686.743055555555</v>
      </c>
      <c r="P14" s="1">
        <v>32</v>
      </c>
      <c r="Q14" s="1">
        <v>135</v>
      </c>
      <c r="R14" s="1">
        <v>33</v>
      </c>
      <c r="S14" s="6">
        <v>12.4</v>
      </c>
      <c r="T14" s="1" t="s">
        <v>48</v>
      </c>
      <c r="U14" s="1" t="s">
        <v>35</v>
      </c>
      <c r="W14" s="2">
        <v>0.96</v>
      </c>
      <c r="X14" s="3">
        <v>11.13</v>
      </c>
      <c r="Y14" s="3">
        <v>178.6</v>
      </c>
      <c r="Z14" s="4" t="str">
        <f t="shared" si="0"/>
        <v>January</v>
      </c>
      <c r="AA14" s="1" t="str" cm="1">
        <f t="array" ref="AA14">_xlfn.IFS(
  HOUR(L14) &lt; 6, "Overnight (12am–6am)",
  HOUR(L14) &lt; 10, "Morning (6am–10am)",
  HOUR(L14) &lt; 14, "Midday (10am–2pm)",
  HOUR(L14) &lt; 18, "Afternoon (2pm–6pm)",
  TRUE, "Evening (6pm–12am)"
)</f>
        <v>Afternoon (2pm–6pm)</v>
      </c>
      <c r="AB14" s="5" t="str">
        <f t="shared" si="1"/>
        <v>Wednesday</v>
      </c>
      <c r="AC14" s="2">
        <f t="shared" si="2"/>
        <v>14</v>
      </c>
      <c r="AD14" s="7">
        <f t="shared" si="3"/>
        <v>200.00000000232831</v>
      </c>
    </row>
    <row r="15" spans="1:30" x14ac:dyDescent="0.35">
      <c r="A15" s="1" t="s">
        <v>76</v>
      </c>
      <c r="B15" s="4">
        <v>45670</v>
      </c>
      <c r="C15" s="1" t="s">
        <v>65</v>
      </c>
      <c r="D15" s="1" t="s">
        <v>28</v>
      </c>
      <c r="E15" s="1" t="s">
        <v>53</v>
      </c>
      <c r="F15" s="1" t="s">
        <v>30</v>
      </c>
      <c r="G15" s="1" t="s">
        <v>31</v>
      </c>
      <c r="H15" s="1" t="s">
        <v>32</v>
      </c>
      <c r="I15" s="1" t="s">
        <v>67</v>
      </c>
      <c r="J15" s="1" t="s">
        <v>1317</v>
      </c>
      <c r="K15" s="1" t="s">
        <v>1296</v>
      </c>
      <c r="L15" s="5">
        <v>45670.298611111109</v>
      </c>
      <c r="M15" s="5">
        <v>45670.305555555555</v>
      </c>
      <c r="N15" s="5">
        <v>45670.349305555559</v>
      </c>
      <c r="O15" s="5">
        <v>45670.359722222223</v>
      </c>
      <c r="P15" s="1">
        <v>10</v>
      </c>
      <c r="Q15" s="1">
        <v>63</v>
      </c>
      <c r="R15" s="1">
        <v>15</v>
      </c>
      <c r="S15" s="6">
        <v>11.7</v>
      </c>
      <c r="T15" s="1" t="s">
        <v>77</v>
      </c>
      <c r="U15" s="1" t="s">
        <v>35</v>
      </c>
      <c r="W15" s="2">
        <v>1.42</v>
      </c>
      <c r="X15" s="3">
        <v>24.19</v>
      </c>
      <c r="Y15" s="3">
        <v>196.19</v>
      </c>
      <c r="Z15" s="4" t="str">
        <f t="shared" si="0"/>
        <v>January</v>
      </c>
      <c r="AA15" s="1" t="str" cm="1">
        <f t="array" ref="AA15">_xlfn.IFS(
  HOUR(L15) &lt; 6, "Overnight (12am–6am)",
  HOUR(L15) &lt; 10, "Morning (6am–10am)",
  HOUR(L15) &lt; 14, "Midday (10am–2pm)",
  HOUR(L15) &lt; 18, "Afternoon (2pm–6pm)",
  TRUE, "Evening (6pm–12am)"
)</f>
        <v>Morning (6am–10am)</v>
      </c>
      <c r="AB15" s="5" t="str">
        <f t="shared" si="1"/>
        <v>Monday</v>
      </c>
      <c r="AC15" s="2">
        <f t="shared" si="2"/>
        <v>7</v>
      </c>
      <c r="AD15" s="7">
        <f t="shared" si="3"/>
        <v>88.000000003958121</v>
      </c>
    </row>
    <row r="16" spans="1:30" x14ac:dyDescent="0.35">
      <c r="A16" s="1" t="s">
        <v>78</v>
      </c>
      <c r="B16" s="4">
        <v>45682</v>
      </c>
      <c r="C16" s="1" t="s">
        <v>52</v>
      </c>
      <c r="D16" s="1" t="s">
        <v>28</v>
      </c>
      <c r="E16" s="1" t="s">
        <v>29</v>
      </c>
      <c r="F16" s="1" t="s">
        <v>30</v>
      </c>
      <c r="G16" s="1" t="s">
        <v>39</v>
      </c>
      <c r="H16" s="1" t="s">
        <v>40</v>
      </c>
      <c r="I16" s="1" t="s">
        <v>47</v>
      </c>
      <c r="J16" s="1" t="s">
        <v>1303</v>
      </c>
      <c r="K16" s="1" t="s">
        <v>1296</v>
      </c>
      <c r="L16" s="5">
        <v>45682.739583333336</v>
      </c>
      <c r="M16" s="5">
        <v>45682.759027777778</v>
      </c>
      <c r="N16" s="5">
        <v>45682.888194444444</v>
      </c>
      <c r="O16" s="5">
        <v>45682.915277777778</v>
      </c>
      <c r="P16" s="1">
        <v>28</v>
      </c>
      <c r="Q16" s="1">
        <v>186</v>
      </c>
      <c r="R16" s="1">
        <v>39</v>
      </c>
      <c r="S16" s="6">
        <v>8.4</v>
      </c>
      <c r="T16" s="1" t="s">
        <v>77</v>
      </c>
      <c r="U16" s="1" t="s">
        <v>35</v>
      </c>
      <c r="W16" s="2">
        <v>1.84</v>
      </c>
      <c r="X16" s="3">
        <v>42.02</v>
      </c>
      <c r="Y16" s="3">
        <v>535.04</v>
      </c>
      <c r="Z16" s="4" t="str">
        <f t="shared" si="0"/>
        <v>January</v>
      </c>
      <c r="AA16" s="1" t="str" cm="1">
        <f t="array" ref="AA16">_xlfn.IFS(
  HOUR(L16) &lt; 6, "Overnight (12am–6am)",
  HOUR(L16) &lt; 10, "Morning (6am–10am)",
  HOUR(L16) &lt; 14, "Midday (10am–2pm)",
  HOUR(L16) &lt; 18, "Afternoon (2pm–6pm)",
  TRUE, "Evening (6pm–12am)"
)</f>
        <v>Afternoon (2pm–6pm)</v>
      </c>
      <c r="AB16" s="5" t="str">
        <f t="shared" si="1"/>
        <v>Saturday</v>
      </c>
      <c r="AC16" s="2">
        <f t="shared" si="2"/>
        <v>17</v>
      </c>
      <c r="AD16" s="7">
        <f t="shared" si="3"/>
        <v>252.9999999969732</v>
      </c>
    </row>
    <row r="17" spans="1:30" x14ac:dyDescent="0.35">
      <c r="A17" s="1" t="s">
        <v>79</v>
      </c>
      <c r="B17" s="4">
        <v>45661</v>
      </c>
      <c r="C17" s="1" t="s">
        <v>63</v>
      </c>
      <c r="D17" s="1" t="s">
        <v>28</v>
      </c>
      <c r="E17" s="1" t="s">
        <v>38</v>
      </c>
      <c r="F17" s="1" t="s">
        <v>30</v>
      </c>
      <c r="G17" s="1" t="s">
        <v>39</v>
      </c>
      <c r="H17" s="1" t="s">
        <v>40</v>
      </c>
      <c r="I17" s="1" t="s">
        <v>57</v>
      </c>
      <c r="J17" s="1" t="s">
        <v>1320</v>
      </c>
      <c r="K17" s="1" t="s">
        <v>1294</v>
      </c>
      <c r="L17" s="5">
        <v>45661.628472222219</v>
      </c>
      <c r="M17" s="5">
        <v>45661.629166666666</v>
      </c>
      <c r="N17" s="5">
        <v>45661.684027777781</v>
      </c>
      <c r="O17" s="5">
        <v>45661.691666666666</v>
      </c>
      <c r="P17" s="1">
        <v>1</v>
      </c>
      <c r="Q17" s="1">
        <v>79</v>
      </c>
      <c r="R17" s="1">
        <v>11</v>
      </c>
      <c r="S17" s="6">
        <v>10.7</v>
      </c>
      <c r="T17" s="1" t="s">
        <v>34</v>
      </c>
      <c r="U17" s="1" t="s">
        <v>35</v>
      </c>
      <c r="W17" s="2">
        <v>2.29</v>
      </c>
      <c r="X17" s="3">
        <v>92.79</v>
      </c>
      <c r="Y17" s="3">
        <v>183.05</v>
      </c>
      <c r="Z17" s="4" t="str">
        <f t="shared" si="0"/>
        <v>January</v>
      </c>
      <c r="AA17" s="1" t="str" cm="1">
        <f t="array" ref="AA17">_xlfn.IFS(
  HOUR(L17) &lt; 6, "Overnight (12am–6am)",
  HOUR(L17) &lt; 10, "Morning (6am–10am)",
  HOUR(L17) &lt; 14, "Midday (10am–2pm)",
  HOUR(L17) &lt; 18, "Afternoon (2pm–6pm)",
  TRUE, "Evening (6pm–12am)"
)</f>
        <v>Afternoon (2pm–6pm)</v>
      </c>
      <c r="AB17" s="5" t="str">
        <f t="shared" si="1"/>
        <v>Saturday</v>
      </c>
      <c r="AC17" s="2">
        <f t="shared" si="2"/>
        <v>15</v>
      </c>
      <c r="AD17" s="7">
        <f t="shared" si="3"/>
        <v>91.000000003259629</v>
      </c>
    </row>
    <row r="18" spans="1:30" x14ac:dyDescent="0.35">
      <c r="A18" s="1" t="s">
        <v>80</v>
      </c>
      <c r="B18" s="4">
        <v>45680</v>
      </c>
      <c r="C18" s="1" t="s">
        <v>37</v>
      </c>
      <c r="D18" s="1" t="s">
        <v>28</v>
      </c>
      <c r="E18" s="1" t="s">
        <v>56</v>
      </c>
      <c r="F18" s="1" t="s">
        <v>30</v>
      </c>
      <c r="G18" s="1" t="s">
        <v>31</v>
      </c>
      <c r="H18" s="1" t="s">
        <v>32</v>
      </c>
      <c r="I18" s="1" t="s">
        <v>73</v>
      </c>
      <c r="J18" s="1" t="s">
        <v>1301</v>
      </c>
      <c r="K18" s="1" t="s">
        <v>1294</v>
      </c>
      <c r="L18" s="5">
        <v>45680.25</v>
      </c>
      <c r="M18" s="5">
        <v>45680.263888888891</v>
      </c>
      <c r="N18" s="5">
        <v>45680.286111111112</v>
      </c>
      <c r="O18" s="5">
        <v>45680.298611111109</v>
      </c>
      <c r="P18" s="1">
        <v>20</v>
      </c>
      <c r="Q18" s="1">
        <v>32</v>
      </c>
      <c r="R18" s="1">
        <v>18</v>
      </c>
      <c r="S18" s="6">
        <v>19</v>
      </c>
      <c r="T18" s="1" t="s">
        <v>41</v>
      </c>
      <c r="U18" s="1" t="s">
        <v>35</v>
      </c>
      <c r="W18" s="2">
        <v>0.52</v>
      </c>
      <c r="X18" s="3">
        <v>27.72</v>
      </c>
      <c r="Y18" s="3">
        <v>170.45</v>
      </c>
      <c r="Z18" s="4" t="str">
        <f t="shared" si="0"/>
        <v>January</v>
      </c>
      <c r="AA18" s="1" t="str" cm="1">
        <f t="array" ref="AA18">_xlfn.IFS(
  HOUR(L18) &lt; 6, "Overnight (12am–6am)",
  HOUR(L18) &lt; 10, "Morning (6am–10am)",
  HOUR(L18) &lt; 14, "Midday (10am–2pm)",
  HOUR(L18) &lt; 18, "Afternoon (2pm–6pm)",
  TRUE, "Evening (6pm–12am)"
)</f>
        <v>Morning (6am–10am)</v>
      </c>
      <c r="AB18" s="5" t="str">
        <f t="shared" si="1"/>
        <v>Thursday</v>
      </c>
      <c r="AC18" s="2">
        <f t="shared" si="2"/>
        <v>6</v>
      </c>
      <c r="AD18" s="7">
        <f t="shared" si="3"/>
        <v>69.999999997671694</v>
      </c>
    </row>
    <row r="19" spans="1:30" x14ac:dyDescent="0.35">
      <c r="A19" s="1" t="s">
        <v>81</v>
      </c>
      <c r="B19" s="4">
        <v>45670</v>
      </c>
      <c r="C19" s="1" t="s">
        <v>69</v>
      </c>
      <c r="D19" s="1" t="s">
        <v>28</v>
      </c>
      <c r="E19" s="1" t="s">
        <v>56</v>
      </c>
      <c r="F19" s="1" t="s">
        <v>44</v>
      </c>
      <c r="G19" s="1" t="s">
        <v>31</v>
      </c>
      <c r="H19" s="1" t="s">
        <v>32</v>
      </c>
      <c r="I19" s="1" t="s">
        <v>33</v>
      </c>
      <c r="J19" s="1" t="s">
        <v>1300</v>
      </c>
      <c r="K19" s="1" t="s">
        <v>1292</v>
      </c>
      <c r="L19" s="5">
        <v>45670.368055555555</v>
      </c>
      <c r="M19" s="5">
        <v>45670.386805555558</v>
      </c>
      <c r="N19" s="5">
        <v>45670.45</v>
      </c>
      <c r="O19" s="5">
        <v>45670.481249999997</v>
      </c>
      <c r="P19" s="1">
        <v>27</v>
      </c>
      <c r="Q19" s="1">
        <v>91</v>
      </c>
      <c r="R19" s="1">
        <v>45</v>
      </c>
      <c r="S19" s="6">
        <v>14.8</v>
      </c>
      <c r="T19" s="1" t="s">
        <v>48</v>
      </c>
      <c r="U19" s="1" t="s">
        <v>35</v>
      </c>
      <c r="W19" s="2">
        <v>1.44</v>
      </c>
      <c r="X19" s="3">
        <v>40.630000000000003</v>
      </c>
      <c r="Y19" s="3">
        <v>172.34</v>
      </c>
      <c r="Z19" s="4" t="str">
        <f t="shared" si="0"/>
        <v>January</v>
      </c>
      <c r="AA19" s="1" t="str" cm="1">
        <f t="array" ref="AA19">_xlfn.IFS(
  HOUR(L19) &lt; 6, "Overnight (12am–6am)",
  HOUR(L19) &lt; 10, "Morning (6am–10am)",
  HOUR(L19) &lt; 14, "Midday (10am–2pm)",
  HOUR(L19) &lt; 18, "Afternoon (2pm–6pm)",
  TRUE, "Evening (6pm–12am)"
)</f>
        <v>Morning (6am–10am)</v>
      </c>
      <c r="AB19" s="5" t="str">
        <f t="shared" si="1"/>
        <v>Monday</v>
      </c>
      <c r="AC19" s="2">
        <f t="shared" si="2"/>
        <v>8</v>
      </c>
      <c r="AD19" s="7">
        <f t="shared" si="3"/>
        <v>162.9999999969732</v>
      </c>
    </row>
    <row r="20" spans="1:30" x14ac:dyDescent="0.35">
      <c r="A20" s="1" t="s">
        <v>82</v>
      </c>
      <c r="B20" s="4">
        <v>45659</v>
      </c>
      <c r="C20" s="1" t="s">
        <v>83</v>
      </c>
      <c r="D20" s="1" t="s">
        <v>28</v>
      </c>
      <c r="E20" s="1" t="s">
        <v>66</v>
      </c>
      <c r="F20" s="1" t="s">
        <v>30</v>
      </c>
      <c r="G20" s="1" t="s">
        <v>39</v>
      </c>
      <c r="H20" s="1" t="s">
        <v>40</v>
      </c>
      <c r="I20" s="1" t="s">
        <v>47</v>
      </c>
      <c r="J20" s="1" t="s">
        <v>1299</v>
      </c>
      <c r="K20" s="1" t="s">
        <v>1295</v>
      </c>
      <c r="L20" s="5">
        <v>45659.642361111109</v>
      </c>
      <c r="M20" s="5">
        <v>45659.65625</v>
      </c>
      <c r="N20" s="5">
        <v>45659.744444444441</v>
      </c>
      <c r="O20" s="5">
        <v>45659.753472222219</v>
      </c>
      <c r="P20" s="1">
        <v>20</v>
      </c>
      <c r="Q20" s="1">
        <v>127</v>
      </c>
      <c r="R20" s="1">
        <v>13</v>
      </c>
      <c r="S20" s="6">
        <v>4.7</v>
      </c>
      <c r="T20" s="1" t="s">
        <v>41</v>
      </c>
      <c r="U20" s="1" t="s">
        <v>35</v>
      </c>
      <c r="W20" s="2">
        <v>2.97</v>
      </c>
      <c r="X20" s="3">
        <v>0</v>
      </c>
      <c r="Y20" s="3">
        <v>173.65</v>
      </c>
      <c r="Z20" s="4" t="str">
        <f t="shared" si="0"/>
        <v>January</v>
      </c>
      <c r="AA20" s="1" t="str" cm="1">
        <f t="array" ref="AA20">_xlfn.IFS(
  HOUR(L20) &lt; 6, "Overnight (12am–6am)",
  HOUR(L20) &lt; 10, "Morning (6am–10am)",
  HOUR(L20) &lt; 14, "Midday (10am–2pm)",
  HOUR(L20) &lt; 18, "Afternoon (2pm–6pm)",
  TRUE, "Evening (6pm–12am)"
)</f>
        <v>Afternoon (2pm–6pm)</v>
      </c>
      <c r="AB20" s="5" t="str">
        <f t="shared" si="1"/>
        <v>Thursday</v>
      </c>
      <c r="AC20" s="2">
        <f t="shared" si="2"/>
        <v>15</v>
      </c>
      <c r="AD20" s="7">
        <f t="shared" si="3"/>
        <v>159.99999999767169</v>
      </c>
    </row>
    <row r="21" spans="1:30" x14ac:dyDescent="0.35">
      <c r="A21" s="1" t="s">
        <v>84</v>
      </c>
      <c r="B21" s="4">
        <v>45676</v>
      </c>
      <c r="C21" s="1" t="s">
        <v>83</v>
      </c>
      <c r="D21" s="1" t="s">
        <v>28</v>
      </c>
      <c r="E21" s="1" t="s">
        <v>66</v>
      </c>
      <c r="F21" s="1" t="s">
        <v>30</v>
      </c>
      <c r="G21" s="1" t="s">
        <v>39</v>
      </c>
      <c r="H21" s="1" t="s">
        <v>40</v>
      </c>
      <c r="I21" s="1" t="s">
        <v>85</v>
      </c>
      <c r="J21" s="1" t="s">
        <v>1319</v>
      </c>
      <c r="K21" s="1" t="s">
        <v>1297</v>
      </c>
      <c r="L21" s="5">
        <v>45676.618055555555</v>
      </c>
      <c r="M21" s="5">
        <v>45676.635416666664</v>
      </c>
      <c r="N21" s="5">
        <v>45676.732638888891</v>
      </c>
      <c r="O21" s="5">
        <v>45676.736111111109</v>
      </c>
      <c r="P21" s="1">
        <v>25</v>
      </c>
      <c r="Q21" s="1">
        <v>140</v>
      </c>
      <c r="R21" s="1">
        <v>5</v>
      </c>
      <c r="S21" s="6">
        <v>13.4</v>
      </c>
      <c r="T21" s="1" t="s">
        <v>41</v>
      </c>
      <c r="U21" s="1" t="s">
        <v>35</v>
      </c>
      <c r="W21" s="2">
        <v>3.18</v>
      </c>
      <c r="X21" s="3">
        <v>306.31</v>
      </c>
      <c r="Y21" s="3">
        <v>805.31</v>
      </c>
      <c r="Z21" s="4" t="str">
        <f t="shared" si="0"/>
        <v>January</v>
      </c>
      <c r="AA21" s="1" t="str" cm="1">
        <f t="array" ref="AA21">_xlfn.IFS(
  HOUR(L21) &lt; 6, "Overnight (12am–6am)",
  HOUR(L21) &lt; 10, "Morning (6am–10am)",
  HOUR(L21) &lt; 14, "Midday (10am–2pm)",
  HOUR(L21) &lt; 18, "Afternoon (2pm–6pm)",
  TRUE, "Evening (6pm–12am)"
)</f>
        <v>Afternoon (2pm–6pm)</v>
      </c>
      <c r="AB21" s="5" t="str">
        <f t="shared" si="1"/>
        <v>Sunday</v>
      </c>
      <c r="AC21" s="2">
        <f t="shared" si="2"/>
        <v>14</v>
      </c>
      <c r="AD21" s="7">
        <f t="shared" si="3"/>
        <v>169.99999999883585</v>
      </c>
    </row>
    <row r="22" spans="1:30" x14ac:dyDescent="0.35">
      <c r="A22" s="1" t="s">
        <v>86</v>
      </c>
      <c r="B22" s="4">
        <v>45678</v>
      </c>
      <c r="C22" s="1" t="s">
        <v>50</v>
      </c>
      <c r="D22" s="1" t="s">
        <v>28</v>
      </c>
      <c r="E22" s="1" t="s">
        <v>66</v>
      </c>
      <c r="F22" s="1" t="s">
        <v>30</v>
      </c>
      <c r="G22" s="1" t="s">
        <v>31</v>
      </c>
      <c r="H22" s="1" t="s">
        <v>32</v>
      </c>
      <c r="I22" s="1" t="s">
        <v>75</v>
      </c>
      <c r="J22" s="1" t="s">
        <v>1312</v>
      </c>
      <c r="K22" s="1" t="s">
        <v>1292</v>
      </c>
      <c r="L22" s="5">
        <v>45678.767361111109</v>
      </c>
      <c r="M22" s="5">
        <v>45678.777083333334</v>
      </c>
      <c r="N22" s="5">
        <v>45678.777083333334</v>
      </c>
      <c r="O22" s="5">
        <v>45678.782638888886</v>
      </c>
      <c r="P22" s="1">
        <v>14</v>
      </c>
      <c r="Q22" s="1">
        <v>0</v>
      </c>
      <c r="R22" s="1">
        <v>8</v>
      </c>
      <c r="S22" s="6">
        <v>9.9</v>
      </c>
      <c r="T22" s="1" t="s">
        <v>60</v>
      </c>
      <c r="U22" s="1" t="s">
        <v>35</v>
      </c>
      <c r="W22" s="2">
        <v>0.79</v>
      </c>
      <c r="X22" s="3">
        <v>15.65</v>
      </c>
      <c r="Y22" s="3">
        <v>239.84</v>
      </c>
      <c r="Z22" s="4" t="str">
        <f t="shared" si="0"/>
        <v>January</v>
      </c>
      <c r="AA22" s="1" t="str" cm="1">
        <f t="array" ref="AA22">_xlfn.IFS(
  HOUR(L22) &lt; 6, "Overnight (12am–6am)",
  HOUR(L22) &lt; 10, "Morning (6am–10am)",
  HOUR(L22) &lt; 14, "Midday (10am–2pm)",
  HOUR(L22) &lt; 18, "Afternoon (2pm–6pm)",
  TRUE, "Evening (6pm–12am)"
)</f>
        <v>Evening (6pm–12am)</v>
      </c>
      <c r="AB22" s="5" t="str">
        <f t="shared" si="1"/>
        <v>Tuesday</v>
      </c>
      <c r="AC22" s="2">
        <f t="shared" si="2"/>
        <v>18</v>
      </c>
      <c r="AD22" s="7">
        <f t="shared" si="3"/>
        <v>21.999999998370185</v>
      </c>
    </row>
    <row r="23" spans="1:30" x14ac:dyDescent="0.35">
      <c r="A23" s="1" t="s">
        <v>87</v>
      </c>
      <c r="B23" s="4">
        <v>45684</v>
      </c>
      <c r="C23" s="1" t="s">
        <v>88</v>
      </c>
      <c r="D23" s="1" t="s">
        <v>28</v>
      </c>
      <c r="E23" s="1" t="s">
        <v>38</v>
      </c>
      <c r="F23" s="1" t="s">
        <v>44</v>
      </c>
      <c r="G23" s="1" t="s">
        <v>39</v>
      </c>
      <c r="H23" s="1" t="s">
        <v>40</v>
      </c>
      <c r="I23" s="1" t="s">
        <v>47</v>
      </c>
      <c r="J23" s="1" t="s">
        <v>1304</v>
      </c>
      <c r="K23" s="1" t="s">
        <v>1297</v>
      </c>
      <c r="L23" s="5">
        <v>45684.263888888891</v>
      </c>
      <c r="M23" s="5">
        <v>45684.269444444442</v>
      </c>
      <c r="N23" s="5">
        <v>45684.326388888891</v>
      </c>
      <c r="O23" s="5">
        <v>45684.345138888886</v>
      </c>
      <c r="P23" s="1">
        <v>8</v>
      </c>
      <c r="Q23" s="1">
        <v>82</v>
      </c>
      <c r="R23" s="1">
        <v>27</v>
      </c>
      <c r="S23" s="6">
        <v>14.8</v>
      </c>
      <c r="T23" s="1" t="s">
        <v>34</v>
      </c>
      <c r="U23" s="1" t="s">
        <v>35</v>
      </c>
      <c r="W23" s="2">
        <v>2.0499999999999998</v>
      </c>
      <c r="X23" s="3">
        <v>154.61000000000001</v>
      </c>
      <c r="Y23" s="3">
        <v>942.77</v>
      </c>
      <c r="Z23" s="4" t="str">
        <f t="shared" si="0"/>
        <v>January</v>
      </c>
      <c r="AA23" s="1" t="str" cm="1">
        <f t="array" ref="AA23">_xlfn.IFS(
  HOUR(L23) &lt; 6, "Overnight (12am–6am)",
  HOUR(L23) &lt; 10, "Morning (6am–10am)",
  HOUR(L23) &lt; 14, "Midday (10am–2pm)",
  HOUR(L23) &lt; 18, "Afternoon (2pm–6pm)",
  TRUE, "Evening (6pm–12am)"
)</f>
        <v>Morning (6am–10am)</v>
      </c>
      <c r="AB23" s="5" t="str">
        <f t="shared" si="1"/>
        <v>Monday</v>
      </c>
      <c r="AC23" s="2">
        <f t="shared" si="2"/>
        <v>6</v>
      </c>
      <c r="AD23" s="7">
        <f t="shared" si="3"/>
        <v>116.99999999371357</v>
      </c>
    </row>
    <row r="24" spans="1:30" x14ac:dyDescent="0.35">
      <c r="A24" s="1" t="s">
        <v>89</v>
      </c>
      <c r="B24" s="4">
        <v>45667</v>
      </c>
      <c r="C24" s="1" t="s">
        <v>90</v>
      </c>
      <c r="D24" s="1" t="s">
        <v>28</v>
      </c>
      <c r="E24" s="1" t="s">
        <v>53</v>
      </c>
      <c r="F24" s="1" t="s">
        <v>30</v>
      </c>
      <c r="G24" s="1" t="s">
        <v>39</v>
      </c>
      <c r="H24" s="1" t="s">
        <v>40</v>
      </c>
      <c r="I24" s="1" t="s">
        <v>85</v>
      </c>
      <c r="J24" s="1" t="s">
        <v>1312</v>
      </c>
      <c r="K24" s="1" t="s">
        <v>1296</v>
      </c>
      <c r="L24" s="5">
        <v>45667.694444444445</v>
      </c>
      <c r="M24" s="5">
        <v>45667.708333333336</v>
      </c>
      <c r="N24" s="5">
        <v>45667.759027777778</v>
      </c>
      <c r="O24" s="5">
        <v>45667.788888888892</v>
      </c>
      <c r="P24" s="1">
        <v>20</v>
      </c>
      <c r="Q24" s="1">
        <v>73</v>
      </c>
      <c r="R24" s="1">
        <v>43</v>
      </c>
      <c r="S24" s="6">
        <v>22.5</v>
      </c>
      <c r="T24" s="1" t="s">
        <v>77</v>
      </c>
      <c r="U24" s="1" t="s">
        <v>35</v>
      </c>
      <c r="W24" s="2">
        <v>1.8</v>
      </c>
      <c r="X24" s="3">
        <v>160.44</v>
      </c>
      <c r="Y24" s="3">
        <v>655.6</v>
      </c>
      <c r="Z24" s="4" t="str">
        <f t="shared" si="0"/>
        <v>January</v>
      </c>
      <c r="AA24" s="1" t="str" cm="1">
        <f t="array" ref="AA24">_xlfn.IFS(
  HOUR(L24) &lt; 6, "Overnight (12am–6am)",
  HOUR(L24) &lt; 10, "Morning (6am–10am)",
  HOUR(L24) &lt; 14, "Midday (10am–2pm)",
  HOUR(L24) &lt; 18, "Afternoon (2pm–6pm)",
  TRUE, "Evening (6pm–12am)"
)</f>
        <v>Afternoon (2pm–6pm)</v>
      </c>
      <c r="AB24" s="5" t="str">
        <f t="shared" si="1"/>
        <v>Friday</v>
      </c>
      <c r="AC24" s="2">
        <f t="shared" si="2"/>
        <v>16</v>
      </c>
      <c r="AD24" s="7">
        <f t="shared" si="3"/>
        <v>136.00000000325963</v>
      </c>
    </row>
    <row r="25" spans="1:30" x14ac:dyDescent="0.35">
      <c r="A25" s="1" t="s">
        <v>91</v>
      </c>
      <c r="B25" s="4">
        <v>45670</v>
      </c>
      <c r="C25" s="1" t="s">
        <v>63</v>
      </c>
      <c r="D25" s="1" t="s">
        <v>28</v>
      </c>
      <c r="E25" s="1" t="s">
        <v>53</v>
      </c>
      <c r="F25" s="1" t="s">
        <v>30</v>
      </c>
      <c r="G25" s="1" t="s">
        <v>39</v>
      </c>
      <c r="H25" s="1" t="s">
        <v>40</v>
      </c>
      <c r="I25" s="1" t="s">
        <v>33</v>
      </c>
      <c r="J25" s="1" t="s">
        <v>1298</v>
      </c>
      <c r="K25" s="1" t="s">
        <v>1296</v>
      </c>
      <c r="L25" s="5">
        <v>45670.388888888891</v>
      </c>
      <c r="M25" s="5">
        <v>45670.40347222222</v>
      </c>
      <c r="N25" s="5">
        <v>45670.517361111109</v>
      </c>
      <c r="O25" s="5">
        <v>45670.540972222225</v>
      </c>
      <c r="P25" s="1">
        <v>21</v>
      </c>
      <c r="Q25" s="1">
        <v>164</v>
      </c>
      <c r="R25" s="1">
        <v>34</v>
      </c>
      <c r="S25" s="6">
        <v>12.2</v>
      </c>
      <c r="T25" s="1" t="s">
        <v>77</v>
      </c>
      <c r="U25" s="1" t="s">
        <v>35</v>
      </c>
      <c r="W25" s="2">
        <v>1.82</v>
      </c>
      <c r="X25" s="3">
        <v>15.77</v>
      </c>
      <c r="Y25" s="3">
        <v>856.77</v>
      </c>
      <c r="Z25" s="4" t="str">
        <f t="shared" si="0"/>
        <v>January</v>
      </c>
      <c r="AA25" s="1" t="str" cm="1">
        <f t="array" ref="AA25">_xlfn.IFS(
  HOUR(L25) &lt; 6, "Overnight (12am–6am)",
  HOUR(L25) &lt; 10, "Morning (6am–10am)",
  HOUR(L25) &lt; 14, "Midday (10am–2pm)",
  HOUR(L25) &lt; 18, "Afternoon (2pm–6pm)",
  TRUE, "Evening (6pm–12am)"
)</f>
        <v>Morning (6am–10am)</v>
      </c>
      <c r="AB25" s="5" t="str">
        <f t="shared" si="1"/>
        <v>Monday</v>
      </c>
      <c r="AC25" s="2">
        <f t="shared" si="2"/>
        <v>9</v>
      </c>
      <c r="AD25" s="7">
        <f t="shared" si="3"/>
        <v>219.00000000139698</v>
      </c>
    </row>
    <row r="26" spans="1:30" x14ac:dyDescent="0.35">
      <c r="A26" s="1" t="s">
        <v>92</v>
      </c>
      <c r="B26" s="4">
        <v>45679</v>
      </c>
      <c r="C26" s="1" t="s">
        <v>37</v>
      </c>
      <c r="D26" s="1" t="s">
        <v>28</v>
      </c>
      <c r="E26" s="1" t="s">
        <v>66</v>
      </c>
      <c r="F26" s="1" t="s">
        <v>44</v>
      </c>
      <c r="G26" s="1" t="s">
        <v>39</v>
      </c>
      <c r="H26" s="1" t="s">
        <v>40</v>
      </c>
      <c r="I26" s="1" t="s">
        <v>67</v>
      </c>
      <c r="J26" s="1" t="s">
        <v>1302</v>
      </c>
      <c r="K26" s="1" t="s">
        <v>1297</v>
      </c>
      <c r="L26" s="5">
        <v>45679.753472222219</v>
      </c>
      <c r="M26" s="5">
        <v>45679.770138888889</v>
      </c>
      <c r="N26" s="5">
        <v>45679.851388888892</v>
      </c>
      <c r="O26" s="5">
        <v>45679.890277777777</v>
      </c>
      <c r="P26" s="1">
        <v>24</v>
      </c>
      <c r="Q26" s="1">
        <v>117</v>
      </c>
      <c r="R26" s="1">
        <v>56</v>
      </c>
      <c r="S26" s="6">
        <v>12.2</v>
      </c>
      <c r="T26" s="1" t="s">
        <v>48</v>
      </c>
      <c r="U26" s="1" t="s">
        <v>35</v>
      </c>
      <c r="W26" s="2">
        <v>2.48</v>
      </c>
      <c r="X26" s="3">
        <v>146.47</v>
      </c>
      <c r="Y26" s="3">
        <v>966.57</v>
      </c>
      <c r="Z26" s="4" t="str">
        <f t="shared" si="0"/>
        <v>January</v>
      </c>
      <c r="AA26" s="1" t="str" cm="1">
        <f t="array" ref="AA26">_xlfn.IFS(
  HOUR(L26) &lt; 6, "Overnight (12am–6am)",
  HOUR(L26) &lt; 10, "Morning (6am–10am)",
  HOUR(L26) &lt; 14, "Midday (10am–2pm)",
  HOUR(L26) &lt; 18, "Afternoon (2pm–6pm)",
  TRUE, "Evening (6pm–12am)"
)</f>
        <v>Evening (6pm–12am)</v>
      </c>
      <c r="AB26" s="5" t="str">
        <f t="shared" si="1"/>
        <v>Wednesday</v>
      </c>
      <c r="AC26" s="2">
        <f t="shared" si="2"/>
        <v>18</v>
      </c>
      <c r="AD26" s="7">
        <f t="shared" si="3"/>
        <v>197.0000000030268</v>
      </c>
    </row>
    <row r="27" spans="1:30" x14ac:dyDescent="0.35">
      <c r="A27" s="1" t="s">
        <v>93</v>
      </c>
      <c r="B27" s="4">
        <v>45672</v>
      </c>
      <c r="C27" s="1" t="s">
        <v>69</v>
      </c>
      <c r="D27" s="1" t="s">
        <v>28</v>
      </c>
      <c r="E27" s="1" t="s">
        <v>29</v>
      </c>
      <c r="F27" s="1" t="s">
        <v>30</v>
      </c>
      <c r="G27" s="1" t="s">
        <v>39</v>
      </c>
      <c r="H27" s="1" t="s">
        <v>40</v>
      </c>
      <c r="I27" s="1" t="s">
        <v>73</v>
      </c>
      <c r="J27" s="1" t="s">
        <v>1320</v>
      </c>
      <c r="K27" s="1" t="s">
        <v>1297</v>
      </c>
      <c r="L27" s="5">
        <v>45672.590277777781</v>
      </c>
      <c r="M27" s="5">
        <v>45672.602083333331</v>
      </c>
      <c r="N27" s="5">
        <v>45672.662499999999</v>
      </c>
      <c r="O27" s="5">
        <v>45672.675694444442</v>
      </c>
      <c r="P27" s="1">
        <v>17</v>
      </c>
      <c r="Q27" s="1">
        <v>87</v>
      </c>
      <c r="R27" s="1">
        <v>19</v>
      </c>
      <c r="S27" s="6">
        <v>1.9</v>
      </c>
      <c r="T27" s="1" t="s">
        <v>77</v>
      </c>
      <c r="U27" s="1" t="s">
        <v>35</v>
      </c>
      <c r="W27" s="2">
        <v>2.1</v>
      </c>
      <c r="X27" s="3">
        <v>167.38</v>
      </c>
      <c r="Y27" s="3">
        <v>463.06</v>
      </c>
      <c r="Z27" s="4" t="str">
        <f t="shared" si="0"/>
        <v>January</v>
      </c>
      <c r="AA27" s="1" t="str" cm="1">
        <f t="array" ref="AA27">_xlfn.IFS(
  HOUR(L27) &lt; 6, "Overnight (12am–6am)",
  HOUR(L27) &lt; 10, "Morning (6am–10am)",
  HOUR(L27) &lt; 14, "Midday (10am–2pm)",
  HOUR(L27) &lt; 18, "Afternoon (2pm–6pm)",
  TRUE, "Evening (6pm–12am)"
)</f>
        <v>Afternoon (2pm–6pm)</v>
      </c>
      <c r="AB27" s="5" t="str">
        <f t="shared" si="1"/>
        <v>Wednesday</v>
      </c>
      <c r="AC27" s="2">
        <f t="shared" si="2"/>
        <v>14</v>
      </c>
      <c r="AD27" s="7">
        <f t="shared" si="3"/>
        <v>122.99999999231659</v>
      </c>
    </row>
    <row r="28" spans="1:30" x14ac:dyDescent="0.35">
      <c r="A28" s="1" t="s">
        <v>94</v>
      </c>
      <c r="B28" s="4">
        <v>45658</v>
      </c>
      <c r="C28" s="1" t="s">
        <v>59</v>
      </c>
      <c r="D28" s="1" t="s">
        <v>28</v>
      </c>
      <c r="E28" s="1" t="s">
        <v>66</v>
      </c>
      <c r="F28" s="1" t="s">
        <v>30</v>
      </c>
      <c r="G28" s="1" t="s">
        <v>39</v>
      </c>
      <c r="H28" s="1" t="s">
        <v>40</v>
      </c>
      <c r="I28" s="1" t="s">
        <v>57</v>
      </c>
      <c r="J28" s="1" t="s">
        <v>1300</v>
      </c>
      <c r="K28" s="1" t="s">
        <v>1297</v>
      </c>
      <c r="L28" s="5">
        <v>45658.774305555555</v>
      </c>
      <c r="M28" s="5">
        <v>45658.776388888888</v>
      </c>
      <c r="N28" s="5">
        <v>45658.861805555556</v>
      </c>
      <c r="O28" s="5">
        <v>45658.874305555553</v>
      </c>
      <c r="P28" s="1">
        <v>3</v>
      </c>
      <c r="Q28" s="1">
        <v>123</v>
      </c>
      <c r="R28" s="1">
        <v>18</v>
      </c>
      <c r="S28" s="6">
        <v>15.4</v>
      </c>
      <c r="T28" s="1" t="s">
        <v>41</v>
      </c>
      <c r="U28" s="1" t="s">
        <v>35</v>
      </c>
      <c r="W28" s="2">
        <v>2.23</v>
      </c>
      <c r="X28" s="3">
        <v>37.06</v>
      </c>
      <c r="Y28" s="3">
        <v>290.12</v>
      </c>
      <c r="Z28" s="4" t="str">
        <f t="shared" si="0"/>
        <v>January</v>
      </c>
      <c r="AA28" s="1" t="str" cm="1">
        <f t="array" ref="AA28">_xlfn.IFS(
  HOUR(L28) &lt; 6, "Overnight (12am–6am)",
  HOUR(L28) &lt; 10, "Morning (6am–10am)",
  HOUR(L28) &lt; 14, "Midday (10am–2pm)",
  HOUR(L28) &lt; 18, "Afternoon (2pm–6pm)",
  TRUE, "Evening (6pm–12am)"
)</f>
        <v>Evening (6pm–12am)</v>
      </c>
      <c r="AB28" s="5" t="str">
        <f t="shared" si="1"/>
        <v>Wednesday</v>
      </c>
      <c r="AC28" s="2">
        <f t="shared" si="2"/>
        <v>18</v>
      </c>
      <c r="AD28" s="7">
        <f t="shared" si="3"/>
        <v>143.99999999790452</v>
      </c>
    </row>
    <row r="29" spans="1:30" x14ac:dyDescent="0.35">
      <c r="A29" s="1" t="s">
        <v>95</v>
      </c>
      <c r="B29" s="4">
        <v>45686</v>
      </c>
      <c r="C29" s="1" t="s">
        <v>96</v>
      </c>
      <c r="D29" s="1" t="s">
        <v>28</v>
      </c>
      <c r="E29" s="1" t="s">
        <v>56</v>
      </c>
      <c r="F29" s="1" t="s">
        <v>30</v>
      </c>
      <c r="G29" s="1" t="s">
        <v>39</v>
      </c>
      <c r="H29" s="1" t="s">
        <v>40</v>
      </c>
      <c r="I29" s="1" t="s">
        <v>47</v>
      </c>
      <c r="J29" s="1" t="s">
        <v>1320</v>
      </c>
      <c r="K29" s="1" t="s">
        <v>1294</v>
      </c>
      <c r="L29" s="5">
        <v>45686.736111111109</v>
      </c>
      <c r="M29" s="5">
        <v>45686.740277777775</v>
      </c>
      <c r="N29" s="5">
        <v>45686.759027777778</v>
      </c>
      <c r="O29" s="5">
        <v>45686.775694444441</v>
      </c>
      <c r="P29" s="1">
        <v>6</v>
      </c>
      <c r="Q29" s="1">
        <v>27</v>
      </c>
      <c r="R29" s="1">
        <v>24</v>
      </c>
      <c r="S29" s="6">
        <v>9.4</v>
      </c>
      <c r="T29" s="1" t="s">
        <v>34</v>
      </c>
      <c r="U29" s="1" t="s">
        <v>35</v>
      </c>
      <c r="W29" s="2">
        <v>2.39</v>
      </c>
      <c r="X29" s="3">
        <v>105.34</v>
      </c>
      <c r="Y29" s="3">
        <v>423.94</v>
      </c>
      <c r="Z29" s="4" t="str">
        <f t="shared" si="0"/>
        <v>January</v>
      </c>
      <c r="AA29" s="1" t="str" cm="1">
        <f t="array" ref="AA29">_xlfn.IFS(
  HOUR(L29) &lt; 6, "Overnight (12am–6am)",
  HOUR(L29) &lt; 10, "Morning (6am–10am)",
  HOUR(L29) &lt; 14, "Midday (10am–2pm)",
  HOUR(L29) &lt; 18, "Afternoon (2pm–6pm)",
  TRUE, "Evening (6pm–12am)"
)</f>
        <v>Afternoon (2pm–6pm)</v>
      </c>
      <c r="AB29" s="5" t="str">
        <f t="shared" si="1"/>
        <v>Wednesday</v>
      </c>
      <c r="AC29" s="2">
        <f t="shared" si="2"/>
        <v>17</v>
      </c>
      <c r="AD29" s="7">
        <f t="shared" si="3"/>
        <v>56.999999997206032</v>
      </c>
    </row>
    <row r="30" spans="1:30" x14ac:dyDescent="0.35">
      <c r="A30" s="1" t="s">
        <v>97</v>
      </c>
      <c r="B30" s="4">
        <v>45685</v>
      </c>
      <c r="C30" s="1" t="s">
        <v>52</v>
      </c>
      <c r="D30" s="1" t="s">
        <v>28</v>
      </c>
      <c r="E30" s="1" t="s">
        <v>66</v>
      </c>
      <c r="F30" s="1" t="s">
        <v>44</v>
      </c>
      <c r="G30" s="1" t="s">
        <v>39</v>
      </c>
      <c r="H30" s="1" t="s">
        <v>40</v>
      </c>
      <c r="I30" s="1" t="s">
        <v>67</v>
      </c>
      <c r="J30" s="1" t="s">
        <v>1299</v>
      </c>
      <c r="K30" s="1" t="s">
        <v>1294</v>
      </c>
      <c r="L30" s="5">
        <v>45685.75</v>
      </c>
      <c r="M30" s="5">
        <v>45685.751388888886</v>
      </c>
      <c r="N30" s="5">
        <v>45685.756944444445</v>
      </c>
      <c r="O30" s="5">
        <v>45685.782638888886</v>
      </c>
      <c r="P30" s="1">
        <v>2</v>
      </c>
      <c r="Q30" s="1">
        <v>8</v>
      </c>
      <c r="R30" s="1">
        <v>37</v>
      </c>
      <c r="S30" s="6">
        <v>15.7</v>
      </c>
      <c r="T30" s="1" t="s">
        <v>54</v>
      </c>
      <c r="U30" s="1" t="s">
        <v>35</v>
      </c>
      <c r="W30" s="2">
        <v>1.68</v>
      </c>
      <c r="X30" s="3">
        <v>89.13</v>
      </c>
      <c r="Y30" s="3">
        <v>216.18</v>
      </c>
      <c r="Z30" s="4" t="str">
        <f t="shared" si="0"/>
        <v>January</v>
      </c>
      <c r="AA30" s="1" t="str" cm="1">
        <f t="array" ref="AA30">_xlfn.IFS(
  HOUR(L30) &lt; 6, "Overnight (12am–6am)",
  HOUR(L30) &lt; 10, "Morning (6am–10am)",
  HOUR(L30) &lt; 14, "Midday (10am–2pm)",
  HOUR(L30) &lt; 18, "Afternoon (2pm–6pm)",
  TRUE, "Evening (6pm–12am)"
)</f>
        <v>Evening (6pm–12am)</v>
      </c>
      <c r="AB30" s="5" t="str">
        <f t="shared" si="1"/>
        <v>Tuesday</v>
      </c>
      <c r="AC30" s="2">
        <f t="shared" si="2"/>
        <v>18</v>
      </c>
      <c r="AD30" s="7">
        <f t="shared" si="3"/>
        <v>46.999999996041879</v>
      </c>
    </row>
    <row r="31" spans="1:30" x14ac:dyDescent="0.35">
      <c r="A31" s="1" t="s">
        <v>98</v>
      </c>
      <c r="B31" s="4">
        <v>45674</v>
      </c>
      <c r="C31" s="1" t="s">
        <v>99</v>
      </c>
      <c r="D31" s="1" t="s">
        <v>28</v>
      </c>
      <c r="E31" s="1" t="s">
        <v>53</v>
      </c>
      <c r="F31" s="1" t="s">
        <v>30</v>
      </c>
      <c r="G31" s="1" t="s">
        <v>39</v>
      </c>
      <c r="H31" s="1" t="s">
        <v>40</v>
      </c>
      <c r="I31" s="1" t="s">
        <v>47</v>
      </c>
      <c r="J31" s="1" t="s">
        <v>1299</v>
      </c>
      <c r="K31" s="1" t="s">
        <v>1294</v>
      </c>
      <c r="L31" s="5">
        <v>45674.663194444445</v>
      </c>
      <c r="M31" s="5">
        <v>45674.67291666667</v>
      </c>
      <c r="N31" s="5">
        <v>45674.681944444441</v>
      </c>
      <c r="O31" s="5">
        <v>45674.700694444444</v>
      </c>
      <c r="P31" s="1">
        <v>14</v>
      </c>
      <c r="Q31" s="1">
        <v>13</v>
      </c>
      <c r="R31" s="1">
        <v>27</v>
      </c>
      <c r="S31" s="6">
        <v>12</v>
      </c>
      <c r="T31" s="1" t="s">
        <v>41</v>
      </c>
      <c r="U31" s="1" t="s">
        <v>35</v>
      </c>
      <c r="W31" s="2">
        <v>2.23</v>
      </c>
      <c r="X31" s="3">
        <v>273.11</v>
      </c>
      <c r="Y31" s="3">
        <v>626.58000000000004</v>
      </c>
      <c r="Z31" s="4" t="str">
        <f t="shared" si="0"/>
        <v>January</v>
      </c>
      <c r="AA31" s="1" t="str" cm="1">
        <f t="array" ref="AA31">_xlfn.IFS(
  HOUR(L31) &lt; 6, "Overnight (12am–6am)",
  HOUR(L31) &lt; 10, "Morning (6am–10am)",
  HOUR(L31) &lt; 14, "Midday (10am–2pm)",
  HOUR(L31) &lt; 18, "Afternoon (2pm–6pm)",
  TRUE, "Evening (6pm–12am)"
)</f>
        <v>Afternoon (2pm–6pm)</v>
      </c>
      <c r="AB31" s="5" t="str">
        <f t="shared" si="1"/>
        <v>Friday</v>
      </c>
      <c r="AC31" s="2">
        <f t="shared" si="2"/>
        <v>15</v>
      </c>
      <c r="AD31" s="7">
        <f t="shared" si="3"/>
        <v>53.999999997904524</v>
      </c>
    </row>
    <row r="32" spans="1:30" x14ac:dyDescent="0.35">
      <c r="A32" s="1" t="s">
        <v>100</v>
      </c>
      <c r="B32" s="4">
        <v>45669</v>
      </c>
      <c r="C32" s="1" t="s">
        <v>59</v>
      </c>
      <c r="D32" s="1" t="s">
        <v>28</v>
      </c>
      <c r="E32" s="1" t="s">
        <v>53</v>
      </c>
      <c r="F32" s="1" t="s">
        <v>30</v>
      </c>
      <c r="G32" s="1" t="s">
        <v>31</v>
      </c>
      <c r="H32" s="1" t="s">
        <v>32</v>
      </c>
      <c r="I32" s="1" t="s">
        <v>75</v>
      </c>
      <c r="J32" s="1" t="s">
        <v>1311</v>
      </c>
      <c r="K32" s="1" t="s">
        <v>1292</v>
      </c>
      <c r="L32" s="5">
        <v>45669.440972222219</v>
      </c>
      <c r="M32" s="5">
        <v>45669.451388888891</v>
      </c>
      <c r="N32" s="5">
        <v>45669.451388888891</v>
      </c>
      <c r="O32" s="5">
        <v>45669.477083333331</v>
      </c>
      <c r="P32" s="1">
        <v>15</v>
      </c>
      <c r="Q32" s="1">
        <v>0</v>
      </c>
      <c r="R32" s="1">
        <v>37</v>
      </c>
      <c r="S32" s="6">
        <v>6.9</v>
      </c>
      <c r="T32" s="1" t="s">
        <v>60</v>
      </c>
      <c r="U32" s="1" t="s">
        <v>35</v>
      </c>
      <c r="W32" s="2">
        <v>0.81</v>
      </c>
      <c r="X32" s="3">
        <v>43.28</v>
      </c>
      <c r="Y32" s="3">
        <v>258.66000000000003</v>
      </c>
      <c r="Z32" s="4" t="str">
        <f t="shared" si="0"/>
        <v>January</v>
      </c>
      <c r="AA32" s="1" t="str" cm="1">
        <f t="array" ref="AA32">_xlfn.IFS(
  HOUR(L32) &lt; 6, "Overnight (12am–6am)",
  HOUR(L32) &lt; 10, "Morning (6am–10am)",
  HOUR(L32) &lt; 14, "Midday (10am–2pm)",
  HOUR(L32) &lt; 18, "Afternoon (2pm–6pm)",
  TRUE, "Evening (6pm–12am)"
)</f>
        <v>Midday (10am–2pm)</v>
      </c>
      <c r="AB32" s="5" t="str">
        <f t="shared" si="1"/>
        <v>Sunday</v>
      </c>
      <c r="AC32" s="2">
        <f t="shared" si="2"/>
        <v>10</v>
      </c>
      <c r="AD32" s="7">
        <f t="shared" si="3"/>
        <v>52.000000001862645</v>
      </c>
    </row>
    <row r="33" spans="1:30" x14ac:dyDescent="0.35">
      <c r="A33" s="1" t="s">
        <v>101</v>
      </c>
      <c r="B33" s="4">
        <v>45667</v>
      </c>
      <c r="C33" s="1" t="s">
        <v>37</v>
      </c>
      <c r="D33" s="1" t="s">
        <v>28</v>
      </c>
      <c r="E33" s="1" t="s">
        <v>56</v>
      </c>
      <c r="F33" s="1" t="s">
        <v>44</v>
      </c>
      <c r="G33" s="1" t="s">
        <v>39</v>
      </c>
      <c r="H33" s="1" t="s">
        <v>40</v>
      </c>
      <c r="I33" s="1" t="s">
        <v>47</v>
      </c>
      <c r="J33" s="1" t="s">
        <v>1305</v>
      </c>
      <c r="K33" s="1" t="s">
        <v>1296</v>
      </c>
      <c r="L33" s="5">
        <v>45667.302083333336</v>
      </c>
      <c r="M33" s="5">
        <v>45667.307638888888</v>
      </c>
      <c r="N33" s="5">
        <v>45667.363194444442</v>
      </c>
      <c r="O33" s="5">
        <v>45667.387499999997</v>
      </c>
      <c r="P33" s="1">
        <v>8</v>
      </c>
      <c r="Q33" s="1">
        <v>80</v>
      </c>
      <c r="R33" s="1">
        <v>35</v>
      </c>
      <c r="S33" s="6">
        <v>18.600000000000001</v>
      </c>
      <c r="T33" s="1" t="s">
        <v>77</v>
      </c>
      <c r="U33" s="1" t="s">
        <v>35</v>
      </c>
      <c r="W33" s="2">
        <v>0.93</v>
      </c>
      <c r="X33" s="3">
        <v>35.049999999999997</v>
      </c>
      <c r="Y33" s="3">
        <v>491.43</v>
      </c>
      <c r="Z33" s="4" t="str">
        <f t="shared" si="0"/>
        <v>January</v>
      </c>
      <c r="AA33" s="1" t="str" cm="1">
        <f t="array" ref="AA33">_xlfn.IFS(
  HOUR(L33) &lt; 6, "Overnight (12am–6am)",
  HOUR(L33) &lt; 10, "Morning (6am–10am)",
  HOUR(L33) &lt; 14, "Midday (10am–2pm)",
  HOUR(L33) &lt; 18, "Afternoon (2pm–6pm)",
  TRUE, "Evening (6pm–12am)"
)</f>
        <v>Morning (6am–10am)</v>
      </c>
      <c r="AB33" s="5" t="str">
        <f t="shared" si="1"/>
        <v>Friday</v>
      </c>
      <c r="AC33" s="2">
        <f t="shared" si="2"/>
        <v>7</v>
      </c>
      <c r="AD33" s="7">
        <f t="shared" si="3"/>
        <v>122.99999999231659</v>
      </c>
    </row>
    <row r="34" spans="1:30" x14ac:dyDescent="0.35">
      <c r="A34" s="1" t="s">
        <v>102</v>
      </c>
      <c r="B34" s="4">
        <v>45671</v>
      </c>
      <c r="C34" s="1" t="s">
        <v>43</v>
      </c>
      <c r="D34" s="1" t="s">
        <v>28</v>
      </c>
      <c r="E34" s="1" t="s">
        <v>29</v>
      </c>
      <c r="F34" s="1" t="s">
        <v>30</v>
      </c>
      <c r="G34" s="1" t="s">
        <v>39</v>
      </c>
      <c r="H34" s="1" t="s">
        <v>40</v>
      </c>
      <c r="I34" s="1" t="s">
        <v>85</v>
      </c>
      <c r="J34" s="1" t="s">
        <v>1304</v>
      </c>
      <c r="K34" s="1" t="s">
        <v>1292</v>
      </c>
      <c r="L34" s="5">
        <v>45671.53125</v>
      </c>
      <c r="M34" s="5">
        <v>45671.539583333331</v>
      </c>
      <c r="N34" s="5">
        <v>45671.539583333331</v>
      </c>
      <c r="O34" s="5">
        <v>45671.553472222222</v>
      </c>
      <c r="P34" s="1">
        <v>12</v>
      </c>
      <c r="Q34" s="1">
        <v>0</v>
      </c>
      <c r="R34" s="1">
        <v>20</v>
      </c>
      <c r="S34" s="6">
        <v>15.7</v>
      </c>
      <c r="T34" s="1" t="s">
        <v>77</v>
      </c>
      <c r="U34" s="1" t="s">
        <v>35</v>
      </c>
      <c r="W34" s="2">
        <v>2.2200000000000002</v>
      </c>
      <c r="X34" s="3">
        <v>35.44</v>
      </c>
      <c r="Y34" s="3">
        <v>472.15</v>
      </c>
      <c r="Z34" s="4" t="str">
        <f t="shared" si="0"/>
        <v>January</v>
      </c>
      <c r="AA34" s="1" t="str" cm="1">
        <f t="array" ref="AA34">_xlfn.IFS(
  HOUR(L34) &lt; 6, "Overnight (12am–6am)",
  HOUR(L34) &lt; 10, "Morning (6am–10am)",
  HOUR(L34) &lt; 14, "Midday (10am–2pm)",
  HOUR(L34) &lt; 18, "Afternoon (2pm–6pm)",
  TRUE, "Evening (6pm–12am)"
)</f>
        <v>Midday (10am–2pm)</v>
      </c>
      <c r="AB34" s="5" t="str">
        <f t="shared" si="1"/>
        <v>Tuesday</v>
      </c>
      <c r="AC34" s="2">
        <f t="shared" si="2"/>
        <v>12</v>
      </c>
      <c r="AD34" s="7">
        <f t="shared" si="3"/>
        <v>31.999999999534339</v>
      </c>
    </row>
    <row r="35" spans="1:30" x14ac:dyDescent="0.35">
      <c r="A35" s="1" t="s">
        <v>103</v>
      </c>
      <c r="B35" s="4">
        <v>45673</v>
      </c>
      <c r="C35" s="1" t="s">
        <v>90</v>
      </c>
      <c r="D35" s="1" t="s">
        <v>28</v>
      </c>
      <c r="E35" s="1" t="s">
        <v>29</v>
      </c>
      <c r="F35" s="1" t="s">
        <v>30</v>
      </c>
      <c r="G35" s="1" t="s">
        <v>31</v>
      </c>
      <c r="H35" s="1" t="s">
        <v>32</v>
      </c>
      <c r="I35" s="1" t="s">
        <v>33</v>
      </c>
      <c r="J35" s="1" t="s">
        <v>1315</v>
      </c>
      <c r="K35" s="1" t="s">
        <v>1295</v>
      </c>
      <c r="L35" s="5">
        <v>45673.774305555555</v>
      </c>
      <c r="M35" s="5">
        <v>45673.776388888888</v>
      </c>
      <c r="N35" s="5">
        <v>45673.911805555559</v>
      </c>
      <c r="O35" s="5">
        <v>45673.934027777781</v>
      </c>
      <c r="P35" s="1">
        <v>3</v>
      </c>
      <c r="Q35" s="1">
        <v>195</v>
      </c>
      <c r="R35" s="1">
        <v>32</v>
      </c>
      <c r="S35" s="6">
        <v>10.4</v>
      </c>
      <c r="T35" s="1" t="s">
        <v>77</v>
      </c>
      <c r="U35" s="1" t="s">
        <v>35</v>
      </c>
      <c r="W35" s="2">
        <v>1.53</v>
      </c>
      <c r="X35" s="3">
        <v>39.299999999999997</v>
      </c>
      <c r="Y35" s="3">
        <v>260.37</v>
      </c>
      <c r="Z35" s="4" t="str">
        <f t="shared" si="0"/>
        <v>January</v>
      </c>
      <c r="AA35" s="1" t="str" cm="1">
        <f t="array" ref="AA35">_xlfn.IFS(
  HOUR(L35) &lt; 6, "Overnight (12am–6am)",
  HOUR(L35) &lt; 10, "Morning (6am–10am)",
  HOUR(L35) &lt; 14, "Midday (10am–2pm)",
  HOUR(L35) &lt; 18, "Afternoon (2pm–6pm)",
  TRUE, "Evening (6pm–12am)"
)</f>
        <v>Evening (6pm–12am)</v>
      </c>
      <c r="AB35" s="5" t="str">
        <f t="shared" si="1"/>
        <v>Thursday</v>
      </c>
      <c r="AC35" s="2">
        <f t="shared" si="2"/>
        <v>18</v>
      </c>
      <c r="AD35" s="7">
        <f t="shared" si="3"/>
        <v>230.00000000582077</v>
      </c>
    </row>
    <row r="36" spans="1:30" x14ac:dyDescent="0.35">
      <c r="A36" s="1" t="s">
        <v>104</v>
      </c>
      <c r="B36" s="4">
        <v>45672</v>
      </c>
      <c r="C36" s="1" t="s">
        <v>96</v>
      </c>
      <c r="D36" s="1" t="s">
        <v>28</v>
      </c>
      <c r="E36" s="1" t="s">
        <v>38</v>
      </c>
      <c r="F36" s="1" t="s">
        <v>44</v>
      </c>
      <c r="G36" s="1" t="s">
        <v>45</v>
      </c>
      <c r="H36" s="1" t="s">
        <v>46</v>
      </c>
      <c r="I36" s="1" t="s">
        <v>57</v>
      </c>
      <c r="J36" s="1" t="s">
        <v>1314</v>
      </c>
      <c r="K36" s="1" t="s">
        <v>1296</v>
      </c>
      <c r="L36" s="5">
        <v>45672.940972222219</v>
      </c>
      <c r="M36" s="5">
        <v>45672.941666666666</v>
      </c>
      <c r="N36" s="5">
        <v>45672.941666666666</v>
      </c>
      <c r="O36" s="5">
        <v>45672.964583333334</v>
      </c>
      <c r="P36" s="1">
        <v>1</v>
      </c>
      <c r="Q36" s="1">
        <v>0</v>
      </c>
      <c r="R36" s="1">
        <v>33</v>
      </c>
      <c r="S36" s="6">
        <v>15.4</v>
      </c>
      <c r="T36" s="1" t="s">
        <v>34</v>
      </c>
      <c r="U36" s="1" t="s">
        <v>70</v>
      </c>
      <c r="V36" s="1" t="s">
        <v>105</v>
      </c>
      <c r="W36" s="2">
        <v>0</v>
      </c>
      <c r="X36" s="3">
        <v>0</v>
      </c>
      <c r="Y36" s="3">
        <v>0</v>
      </c>
      <c r="Z36" s="4" t="str">
        <f t="shared" si="0"/>
        <v>January</v>
      </c>
      <c r="AA36" s="1" t="str" cm="1">
        <f t="array" ref="AA36">_xlfn.IFS(
  HOUR(L36) &lt; 6, "Overnight (12am–6am)",
  HOUR(L36) &lt; 10, "Morning (6am–10am)",
  HOUR(L36) &lt; 14, "Midday (10am–2pm)",
  HOUR(L36) &lt; 18, "Afternoon (2pm–6pm)",
  TRUE, "Evening (6pm–12am)"
)</f>
        <v>Evening (6pm–12am)</v>
      </c>
      <c r="AB36" s="5" t="str">
        <f t="shared" si="1"/>
        <v>Wednesday</v>
      </c>
      <c r="AC36" s="2">
        <f t="shared" si="2"/>
        <v>22</v>
      </c>
      <c r="AD36" s="7">
        <f t="shared" si="3"/>
        <v>34.000000006053597</v>
      </c>
    </row>
    <row r="37" spans="1:30" x14ac:dyDescent="0.35">
      <c r="A37" s="1" t="s">
        <v>106</v>
      </c>
      <c r="B37" s="4">
        <v>45660</v>
      </c>
      <c r="C37" s="1" t="s">
        <v>63</v>
      </c>
      <c r="D37" s="1" t="s">
        <v>28</v>
      </c>
      <c r="E37" s="1" t="s">
        <v>66</v>
      </c>
      <c r="F37" s="1" t="s">
        <v>30</v>
      </c>
      <c r="G37" s="1" t="s">
        <v>31</v>
      </c>
      <c r="H37" s="1" t="s">
        <v>32</v>
      </c>
      <c r="I37" s="1" t="s">
        <v>107</v>
      </c>
      <c r="J37" s="1" t="s">
        <v>1307</v>
      </c>
      <c r="K37" s="1" t="s">
        <v>1292</v>
      </c>
      <c r="L37" s="5">
        <v>45660.680555555555</v>
      </c>
      <c r="M37" s="5">
        <v>45660.686805555553</v>
      </c>
      <c r="N37" s="5">
        <v>45660.710416666669</v>
      </c>
      <c r="O37" s="5">
        <v>45660.723611111112</v>
      </c>
      <c r="P37" s="1">
        <v>9</v>
      </c>
      <c r="Q37" s="1">
        <v>34</v>
      </c>
      <c r="R37" s="1">
        <v>19</v>
      </c>
      <c r="S37" s="6">
        <v>7.9</v>
      </c>
      <c r="T37" s="1" t="s">
        <v>48</v>
      </c>
      <c r="U37" s="1" t="s">
        <v>35</v>
      </c>
      <c r="W37" s="2">
        <v>0.75</v>
      </c>
      <c r="X37" s="3">
        <v>59.43</v>
      </c>
      <c r="Y37" s="3">
        <v>188.47</v>
      </c>
      <c r="Z37" s="4" t="str">
        <f t="shared" si="0"/>
        <v>January</v>
      </c>
      <c r="AA37" s="1" t="str" cm="1">
        <f t="array" ref="AA37">_xlfn.IFS(
  HOUR(L37) &lt; 6, "Overnight (12am–6am)",
  HOUR(L37) &lt; 10, "Morning (6am–10am)",
  HOUR(L37) &lt; 14, "Midday (10am–2pm)",
  HOUR(L37) &lt; 18, "Afternoon (2pm–6pm)",
  TRUE, "Evening (6pm–12am)"
)</f>
        <v>Afternoon (2pm–6pm)</v>
      </c>
      <c r="AB37" s="5" t="str">
        <f t="shared" si="1"/>
        <v>Friday</v>
      </c>
      <c r="AC37" s="2">
        <f t="shared" si="2"/>
        <v>16</v>
      </c>
      <c r="AD37" s="7">
        <f t="shared" si="3"/>
        <v>62.000000003026798</v>
      </c>
    </row>
    <row r="38" spans="1:30" x14ac:dyDescent="0.35">
      <c r="A38" s="1" t="s">
        <v>108</v>
      </c>
      <c r="B38" s="4">
        <v>45666</v>
      </c>
      <c r="C38" s="1" t="s">
        <v>88</v>
      </c>
      <c r="D38" s="1" t="s">
        <v>28</v>
      </c>
      <c r="E38" s="1" t="s">
        <v>29</v>
      </c>
      <c r="F38" s="1" t="s">
        <v>30</v>
      </c>
      <c r="G38" s="1" t="s">
        <v>31</v>
      </c>
      <c r="H38" s="1" t="s">
        <v>32</v>
      </c>
      <c r="I38" s="1" t="s">
        <v>47</v>
      </c>
      <c r="J38" s="1" t="s">
        <v>1314</v>
      </c>
      <c r="K38" s="1" t="s">
        <v>1292</v>
      </c>
      <c r="L38" s="5">
        <v>45666.732638888891</v>
      </c>
      <c r="M38" s="5">
        <v>45666.738888888889</v>
      </c>
      <c r="N38" s="5">
        <v>45666.776388888888</v>
      </c>
      <c r="O38" s="5">
        <v>45666.787499999999</v>
      </c>
      <c r="P38" s="1">
        <v>9</v>
      </c>
      <c r="Q38" s="1">
        <v>54</v>
      </c>
      <c r="R38" s="1">
        <v>16</v>
      </c>
      <c r="S38" s="6">
        <v>9.1999999999999993</v>
      </c>
      <c r="T38" s="1" t="s">
        <v>77</v>
      </c>
      <c r="U38" s="1" t="s">
        <v>35</v>
      </c>
      <c r="W38" s="2">
        <v>1.0900000000000001</v>
      </c>
      <c r="X38" s="3">
        <v>0</v>
      </c>
      <c r="Y38" s="3">
        <v>117.22</v>
      </c>
      <c r="Z38" s="4" t="str">
        <f t="shared" si="0"/>
        <v>January</v>
      </c>
      <c r="AA38" s="1" t="str" cm="1">
        <f t="array" ref="AA38">_xlfn.IFS(
  HOUR(L38) &lt; 6, "Overnight (12am–6am)",
  HOUR(L38) &lt; 10, "Morning (6am–10am)",
  HOUR(L38) &lt; 14, "Midday (10am–2pm)",
  HOUR(L38) &lt; 18, "Afternoon (2pm–6pm)",
  TRUE, "Evening (6pm–12am)"
)</f>
        <v>Afternoon (2pm–6pm)</v>
      </c>
      <c r="AB38" s="5" t="str">
        <f t="shared" si="1"/>
        <v>Thursday</v>
      </c>
      <c r="AC38" s="2">
        <f t="shared" si="2"/>
        <v>17</v>
      </c>
      <c r="AD38" s="7">
        <f t="shared" si="3"/>
        <v>78.999999995576218</v>
      </c>
    </row>
    <row r="39" spans="1:30" x14ac:dyDescent="0.35">
      <c r="A39" s="1" t="s">
        <v>109</v>
      </c>
      <c r="B39" s="4">
        <v>45664</v>
      </c>
      <c r="C39" s="1" t="s">
        <v>52</v>
      </c>
      <c r="D39" s="1" t="s">
        <v>28</v>
      </c>
      <c r="E39" s="1" t="s">
        <v>56</v>
      </c>
      <c r="F39" s="1" t="s">
        <v>30</v>
      </c>
      <c r="G39" s="1" t="s">
        <v>39</v>
      </c>
      <c r="H39" s="1" t="s">
        <v>40</v>
      </c>
      <c r="I39" s="1" t="s">
        <v>57</v>
      </c>
      <c r="J39" s="1" t="s">
        <v>1299</v>
      </c>
      <c r="K39" s="1" t="s">
        <v>1294</v>
      </c>
      <c r="L39" s="5">
        <v>45664.711805555555</v>
      </c>
      <c r="M39" s="5">
        <v>45664.722916666666</v>
      </c>
      <c r="N39" s="5">
        <v>45664.786805555559</v>
      </c>
      <c r="O39" s="5">
        <v>45664.798611111109</v>
      </c>
      <c r="P39" s="1">
        <v>16</v>
      </c>
      <c r="Q39" s="1">
        <v>92</v>
      </c>
      <c r="R39" s="1">
        <v>17</v>
      </c>
      <c r="S39" s="6">
        <v>14.2</v>
      </c>
      <c r="T39" s="1" t="s">
        <v>34</v>
      </c>
      <c r="U39" s="1" t="s">
        <v>35</v>
      </c>
      <c r="W39" s="2">
        <v>1.38</v>
      </c>
      <c r="X39" s="3">
        <v>18.670000000000002</v>
      </c>
      <c r="Y39" s="3">
        <v>861.99</v>
      </c>
      <c r="Z39" s="4" t="str">
        <f t="shared" si="0"/>
        <v>January</v>
      </c>
      <c r="AA39" s="1" t="str" cm="1">
        <f t="array" ref="AA39">_xlfn.IFS(
  HOUR(L39) &lt; 6, "Overnight (12am–6am)",
  HOUR(L39) &lt; 10, "Morning (6am–10am)",
  HOUR(L39) &lt; 14, "Midday (10am–2pm)",
  HOUR(L39) &lt; 18, "Afternoon (2pm–6pm)",
  TRUE, "Evening (6pm–12am)"
)</f>
        <v>Afternoon (2pm–6pm)</v>
      </c>
      <c r="AB39" s="5" t="str">
        <f t="shared" si="1"/>
        <v>Tuesday</v>
      </c>
      <c r="AC39" s="2">
        <f t="shared" si="2"/>
        <v>17</v>
      </c>
      <c r="AD39" s="7">
        <f t="shared" si="3"/>
        <v>124.99999999883585</v>
      </c>
    </row>
    <row r="40" spans="1:30" x14ac:dyDescent="0.35">
      <c r="A40" s="1" t="s">
        <v>110</v>
      </c>
      <c r="B40" s="4">
        <v>45664</v>
      </c>
      <c r="C40" s="1" t="s">
        <v>88</v>
      </c>
      <c r="D40" s="1" t="s">
        <v>28</v>
      </c>
      <c r="E40" s="1" t="s">
        <v>29</v>
      </c>
      <c r="F40" s="1" t="s">
        <v>30</v>
      </c>
      <c r="G40" s="1" t="s">
        <v>39</v>
      </c>
      <c r="H40" s="1" t="s">
        <v>40</v>
      </c>
      <c r="I40" s="1" t="s">
        <v>75</v>
      </c>
      <c r="J40" s="1" t="s">
        <v>1318</v>
      </c>
      <c r="K40" s="1" t="s">
        <v>1292</v>
      </c>
      <c r="L40" s="5">
        <v>45664.322916666664</v>
      </c>
      <c r="M40" s="5">
        <v>45664.348611111112</v>
      </c>
      <c r="N40" s="5">
        <v>45664.395833333336</v>
      </c>
      <c r="O40" s="5">
        <v>45664.427083333336</v>
      </c>
      <c r="P40" s="1">
        <v>37</v>
      </c>
      <c r="Q40" s="1">
        <v>68</v>
      </c>
      <c r="R40" s="1">
        <v>45</v>
      </c>
      <c r="S40" s="6">
        <v>13.1</v>
      </c>
      <c r="T40" s="1" t="s">
        <v>48</v>
      </c>
      <c r="U40" s="1" t="s">
        <v>35</v>
      </c>
      <c r="W40" s="2">
        <v>1.24</v>
      </c>
      <c r="X40" s="3">
        <v>64.73</v>
      </c>
      <c r="Y40" s="3">
        <v>446.11</v>
      </c>
      <c r="Z40" s="4" t="str">
        <f t="shared" si="0"/>
        <v>January</v>
      </c>
      <c r="AA40" s="1" t="str" cm="1">
        <f t="array" ref="AA40">_xlfn.IFS(
  HOUR(L40) &lt; 6, "Overnight (12am–6am)",
  HOUR(L40) &lt; 10, "Morning (6am–10am)",
  HOUR(L40) &lt; 14, "Midday (10am–2pm)",
  HOUR(L40) &lt; 18, "Afternoon (2pm–6pm)",
  TRUE, "Evening (6pm–12am)"
)</f>
        <v>Morning (6am–10am)</v>
      </c>
      <c r="AB40" s="5" t="str">
        <f t="shared" si="1"/>
        <v>Tuesday</v>
      </c>
      <c r="AC40" s="2">
        <f t="shared" si="2"/>
        <v>7</v>
      </c>
      <c r="AD40" s="7">
        <f t="shared" si="3"/>
        <v>150.00000000698492</v>
      </c>
    </row>
    <row r="41" spans="1:30" x14ac:dyDescent="0.35">
      <c r="A41" s="1" t="s">
        <v>111</v>
      </c>
      <c r="B41" s="4">
        <v>45661</v>
      </c>
      <c r="C41" s="1" t="s">
        <v>65</v>
      </c>
      <c r="D41" s="1" t="s">
        <v>28</v>
      </c>
      <c r="E41" s="1" t="s">
        <v>66</v>
      </c>
      <c r="F41" s="1" t="s">
        <v>30</v>
      </c>
      <c r="G41" s="1" t="s">
        <v>39</v>
      </c>
      <c r="H41" s="1" t="s">
        <v>40</v>
      </c>
      <c r="I41" s="1" t="s">
        <v>75</v>
      </c>
      <c r="J41" s="1" t="s">
        <v>1306</v>
      </c>
      <c r="K41" s="1" t="s">
        <v>1293</v>
      </c>
      <c r="L41" s="5">
        <v>45661.65625</v>
      </c>
      <c r="M41" s="5">
        <v>45661.663194444445</v>
      </c>
      <c r="N41" s="5">
        <v>45661.708333333336</v>
      </c>
      <c r="O41" s="5">
        <v>45661.720833333333</v>
      </c>
      <c r="P41" s="1">
        <v>10</v>
      </c>
      <c r="Q41" s="1">
        <v>65</v>
      </c>
      <c r="R41" s="1">
        <v>18</v>
      </c>
      <c r="S41" s="6">
        <v>8.9</v>
      </c>
      <c r="T41" s="1" t="s">
        <v>34</v>
      </c>
      <c r="U41" s="1" t="s">
        <v>35</v>
      </c>
      <c r="W41" s="2">
        <v>1.37</v>
      </c>
      <c r="X41" s="3">
        <v>12.78</v>
      </c>
      <c r="Y41" s="3">
        <v>716.79</v>
      </c>
      <c r="Z41" s="4" t="str">
        <f t="shared" si="0"/>
        <v>January</v>
      </c>
      <c r="AA41" s="1" t="str" cm="1">
        <f t="array" ref="AA41">_xlfn.IFS(
  HOUR(L41) &lt; 6, "Overnight (12am–6am)",
  HOUR(L41) &lt; 10, "Morning (6am–10am)",
  HOUR(L41) &lt; 14, "Midday (10am–2pm)",
  HOUR(L41) &lt; 18, "Afternoon (2pm–6pm)",
  TRUE, "Evening (6pm–12am)"
)</f>
        <v>Afternoon (2pm–6pm)</v>
      </c>
      <c r="AB41" s="5" t="str">
        <f t="shared" si="1"/>
        <v>Saturday</v>
      </c>
      <c r="AC41" s="2">
        <f t="shared" si="2"/>
        <v>15</v>
      </c>
      <c r="AD41" s="7">
        <f t="shared" si="3"/>
        <v>92.999999999301508</v>
      </c>
    </row>
    <row r="42" spans="1:30" x14ac:dyDescent="0.35">
      <c r="A42" s="1" t="s">
        <v>112</v>
      </c>
      <c r="B42" s="4">
        <v>45680</v>
      </c>
      <c r="C42" s="1" t="s">
        <v>83</v>
      </c>
      <c r="D42" s="1" t="s">
        <v>28</v>
      </c>
      <c r="E42" s="1" t="s">
        <v>53</v>
      </c>
      <c r="F42" s="1" t="s">
        <v>30</v>
      </c>
      <c r="G42" s="1" t="s">
        <v>31</v>
      </c>
      <c r="H42" s="1" t="s">
        <v>32</v>
      </c>
      <c r="I42" s="1" t="s">
        <v>85</v>
      </c>
      <c r="J42" s="1" t="s">
        <v>1299</v>
      </c>
      <c r="K42" s="1" t="s">
        <v>1297</v>
      </c>
      <c r="L42" s="5">
        <v>45680.479166666664</v>
      </c>
      <c r="M42" s="5">
        <v>45680.494444444441</v>
      </c>
      <c r="N42" s="5">
        <v>45680.506249999999</v>
      </c>
      <c r="O42" s="5">
        <v>45680.520833333336</v>
      </c>
      <c r="P42" s="1">
        <v>22</v>
      </c>
      <c r="Q42" s="1">
        <v>17</v>
      </c>
      <c r="R42" s="1">
        <v>21</v>
      </c>
      <c r="S42" s="6">
        <v>13.6</v>
      </c>
      <c r="T42" s="1" t="s">
        <v>77</v>
      </c>
      <c r="U42" s="1" t="s">
        <v>35</v>
      </c>
      <c r="W42" s="2">
        <v>0.84</v>
      </c>
      <c r="X42" s="3">
        <v>36</v>
      </c>
      <c r="Y42" s="3">
        <v>134.86000000000001</v>
      </c>
      <c r="Z42" s="4" t="str">
        <f t="shared" si="0"/>
        <v>January</v>
      </c>
      <c r="AA42" s="1" t="str" cm="1">
        <f t="array" ref="AA42">_xlfn.IFS(
  HOUR(L42) &lt; 6, "Overnight (12am–6am)",
  HOUR(L42) &lt; 10, "Morning (6am–10am)",
  HOUR(L42) &lt; 14, "Midday (10am–2pm)",
  HOUR(L42) &lt; 18, "Afternoon (2pm–6pm)",
  TRUE, "Evening (6pm–12am)"
)</f>
        <v>Midday (10am–2pm)</v>
      </c>
      <c r="AB42" s="5" t="str">
        <f t="shared" si="1"/>
        <v>Thursday</v>
      </c>
      <c r="AC42" s="2">
        <f t="shared" si="2"/>
        <v>11</v>
      </c>
      <c r="AD42" s="7">
        <f t="shared" si="3"/>
        <v>60.000000006984919</v>
      </c>
    </row>
    <row r="43" spans="1:30" x14ac:dyDescent="0.35">
      <c r="A43" s="1" t="s">
        <v>113</v>
      </c>
      <c r="B43" s="4">
        <v>45674</v>
      </c>
      <c r="C43" s="1" t="s">
        <v>99</v>
      </c>
      <c r="D43" s="1" t="s">
        <v>28</v>
      </c>
      <c r="E43" s="1" t="s">
        <v>66</v>
      </c>
      <c r="F43" s="1" t="s">
        <v>44</v>
      </c>
      <c r="G43" s="1" t="s">
        <v>39</v>
      </c>
      <c r="H43" s="1" t="s">
        <v>40</v>
      </c>
      <c r="I43" s="1" t="s">
        <v>33</v>
      </c>
      <c r="J43" s="1" t="s">
        <v>1312</v>
      </c>
      <c r="K43" s="1" t="s">
        <v>1296</v>
      </c>
      <c r="L43" s="5">
        <v>45674.465277777781</v>
      </c>
      <c r="M43" s="5">
        <v>45674.47152777778</v>
      </c>
      <c r="N43" s="5">
        <v>45674.494444444441</v>
      </c>
      <c r="O43" s="5">
        <v>45674.511805555558</v>
      </c>
      <c r="P43" s="1">
        <v>9</v>
      </c>
      <c r="Q43" s="1">
        <v>33</v>
      </c>
      <c r="R43" s="1">
        <v>25</v>
      </c>
      <c r="S43" s="6">
        <v>19.2</v>
      </c>
      <c r="T43" s="1" t="s">
        <v>54</v>
      </c>
      <c r="U43" s="1" t="s">
        <v>35</v>
      </c>
      <c r="W43" s="2">
        <v>2.1</v>
      </c>
      <c r="X43" s="3">
        <v>233.86</v>
      </c>
      <c r="Y43" s="3">
        <v>454.2</v>
      </c>
      <c r="Z43" s="4" t="str">
        <f t="shared" si="0"/>
        <v>January</v>
      </c>
      <c r="AA43" s="1" t="str" cm="1">
        <f t="array" ref="AA43">_xlfn.IFS(
  HOUR(L43) &lt; 6, "Overnight (12am–6am)",
  HOUR(L43) &lt; 10, "Morning (6am–10am)",
  HOUR(L43) &lt; 14, "Midday (10am–2pm)",
  HOUR(L43) &lt; 18, "Afternoon (2pm–6pm)",
  TRUE, "Evening (6pm–12am)"
)</f>
        <v>Midday (10am–2pm)</v>
      </c>
      <c r="AB43" s="5" t="str">
        <f t="shared" si="1"/>
        <v>Friday</v>
      </c>
      <c r="AC43" s="2">
        <f t="shared" si="2"/>
        <v>11</v>
      </c>
      <c r="AD43" s="7">
        <f t="shared" si="3"/>
        <v>66.999999998370185</v>
      </c>
    </row>
    <row r="44" spans="1:30" x14ac:dyDescent="0.35">
      <c r="A44" s="1" t="s">
        <v>114</v>
      </c>
      <c r="B44" s="4">
        <v>45659</v>
      </c>
      <c r="C44" s="1" t="s">
        <v>90</v>
      </c>
      <c r="D44" s="1" t="s">
        <v>28</v>
      </c>
      <c r="E44" s="1" t="s">
        <v>38</v>
      </c>
      <c r="F44" s="1" t="s">
        <v>30</v>
      </c>
      <c r="G44" s="1" t="s">
        <v>39</v>
      </c>
      <c r="H44" s="1" t="s">
        <v>40</v>
      </c>
      <c r="I44" s="1" t="s">
        <v>33</v>
      </c>
      <c r="J44" s="1" t="s">
        <v>1298</v>
      </c>
      <c r="K44" s="1" t="s">
        <v>1292</v>
      </c>
      <c r="L44" s="5">
        <v>45659.6875</v>
      </c>
      <c r="M44" s="5">
        <v>45659.695833333331</v>
      </c>
      <c r="N44" s="5">
        <v>45659.709722222222</v>
      </c>
      <c r="O44" s="5">
        <v>45659.727083333331</v>
      </c>
      <c r="P44" s="1">
        <v>12</v>
      </c>
      <c r="Q44" s="1">
        <v>20</v>
      </c>
      <c r="R44" s="1">
        <v>25</v>
      </c>
      <c r="S44" s="6">
        <v>24.3</v>
      </c>
      <c r="T44" s="1" t="s">
        <v>48</v>
      </c>
      <c r="U44" s="1" t="s">
        <v>35</v>
      </c>
      <c r="W44" s="2">
        <v>2.82</v>
      </c>
      <c r="X44" s="3">
        <v>115.61</v>
      </c>
      <c r="Y44" s="3">
        <v>595.25</v>
      </c>
      <c r="Z44" s="4" t="str">
        <f t="shared" si="0"/>
        <v>January</v>
      </c>
      <c r="AA44" s="1" t="str" cm="1">
        <f t="array" ref="AA44">_xlfn.IFS(
  HOUR(L44) &lt; 6, "Overnight (12am–6am)",
  HOUR(L44) &lt; 10, "Morning (6am–10am)",
  HOUR(L44) &lt; 14, "Midday (10am–2pm)",
  HOUR(L44) &lt; 18, "Afternoon (2pm–6pm)",
  TRUE, "Evening (6pm–12am)"
)</f>
        <v>Afternoon (2pm–6pm)</v>
      </c>
      <c r="AB44" s="5" t="str">
        <f t="shared" si="1"/>
        <v>Thursday</v>
      </c>
      <c r="AC44" s="2">
        <f t="shared" si="2"/>
        <v>16</v>
      </c>
      <c r="AD44" s="7">
        <f t="shared" si="3"/>
        <v>56.999999997206032</v>
      </c>
    </row>
    <row r="45" spans="1:30" x14ac:dyDescent="0.35">
      <c r="A45" s="1" t="s">
        <v>115</v>
      </c>
      <c r="B45" s="4">
        <v>45665</v>
      </c>
      <c r="C45" s="1" t="s">
        <v>52</v>
      </c>
      <c r="D45" s="1" t="s">
        <v>28</v>
      </c>
      <c r="E45" s="1" t="s">
        <v>56</v>
      </c>
      <c r="F45" s="1" t="s">
        <v>30</v>
      </c>
      <c r="G45" s="1" t="s">
        <v>45</v>
      </c>
      <c r="H45" s="1" t="s">
        <v>46</v>
      </c>
      <c r="I45" s="1" t="s">
        <v>33</v>
      </c>
      <c r="J45" s="1" t="s">
        <v>1311</v>
      </c>
      <c r="K45" s="1" t="s">
        <v>1292</v>
      </c>
      <c r="L45" s="5">
        <v>45665.836805555555</v>
      </c>
      <c r="M45" s="5">
        <v>45665.839583333334</v>
      </c>
      <c r="N45" s="5">
        <v>45665.876388888886</v>
      </c>
      <c r="O45" s="5">
        <v>45665.887499999997</v>
      </c>
      <c r="P45" s="1">
        <v>4</v>
      </c>
      <c r="Q45" s="1">
        <v>53</v>
      </c>
      <c r="R45" s="1">
        <v>16</v>
      </c>
      <c r="S45" s="6">
        <v>13.3</v>
      </c>
      <c r="T45" s="1" t="s">
        <v>77</v>
      </c>
      <c r="U45" s="1" t="s">
        <v>35</v>
      </c>
      <c r="W45" s="2">
        <v>4.0599999999999996</v>
      </c>
      <c r="X45" s="3">
        <v>179.09</v>
      </c>
      <c r="Y45" s="3">
        <v>963.24</v>
      </c>
      <c r="Z45" s="4" t="str">
        <f t="shared" si="0"/>
        <v>January</v>
      </c>
      <c r="AA45" s="1" t="str" cm="1">
        <f t="array" ref="AA45">_xlfn.IFS(
  HOUR(L45) &lt; 6, "Overnight (12am–6am)",
  HOUR(L45) &lt; 10, "Morning (6am–10am)",
  HOUR(L45) &lt; 14, "Midday (10am–2pm)",
  HOUR(L45) &lt; 18, "Afternoon (2pm–6pm)",
  TRUE, "Evening (6pm–12am)"
)</f>
        <v>Evening (6pm–12am)</v>
      </c>
      <c r="AB45" s="5" t="str">
        <f t="shared" si="1"/>
        <v>Wednesday</v>
      </c>
      <c r="AC45" s="2">
        <f t="shared" si="2"/>
        <v>20</v>
      </c>
      <c r="AD45" s="7">
        <f t="shared" si="3"/>
        <v>72.999999996973202</v>
      </c>
    </row>
    <row r="46" spans="1:30" x14ac:dyDescent="0.35">
      <c r="A46" s="1" t="s">
        <v>116</v>
      </c>
      <c r="B46" s="4">
        <v>45684</v>
      </c>
      <c r="C46" s="1" t="s">
        <v>27</v>
      </c>
      <c r="D46" s="1" t="s">
        <v>28</v>
      </c>
      <c r="E46" s="1" t="s">
        <v>56</v>
      </c>
      <c r="F46" s="1" t="s">
        <v>44</v>
      </c>
      <c r="G46" s="1" t="s">
        <v>39</v>
      </c>
      <c r="H46" s="1" t="s">
        <v>40</v>
      </c>
      <c r="I46" s="1" t="s">
        <v>67</v>
      </c>
      <c r="J46" s="1" t="s">
        <v>1305</v>
      </c>
      <c r="K46" s="1" t="s">
        <v>1292</v>
      </c>
      <c r="L46" s="5">
        <v>45684.409722222219</v>
      </c>
      <c r="M46" s="5">
        <v>45684.429861111108</v>
      </c>
      <c r="N46" s="5">
        <v>45684.439583333333</v>
      </c>
      <c r="O46" s="5">
        <v>45684.473611111112</v>
      </c>
      <c r="P46" s="1">
        <v>29</v>
      </c>
      <c r="Q46" s="1">
        <v>14</v>
      </c>
      <c r="R46" s="1">
        <v>49</v>
      </c>
      <c r="S46" s="6">
        <v>3.2</v>
      </c>
      <c r="T46" s="1" t="s">
        <v>60</v>
      </c>
      <c r="U46" s="1" t="s">
        <v>35</v>
      </c>
      <c r="W46" s="2">
        <v>1.17</v>
      </c>
      <c r="X46" s="3">
        <v>200.45</v>
      </c>
      <c r="Y46" s="3">
        <v>364.46</v>
      </c>
      <c r="Z46" s="4" t="str">
        <f t="shared" si="0"/>
        <v>January</v>
      </c>
      <c r="AA46" s="1" t="str" cm="1">
        <f t="array" ref="AA46">_xlfn.IFS(
  HOUR(L46) &lt; 6, "Overnight (12am–6am)",
  HOUR(L46) &lt; 10, "Morning (6am–10am)",
  HOUR(L46) &lt; 14, "Midday (10am–2pm)",
  HOUR(L46) &lt; 18, "Afternoon (2pm–6pm)",
  TRUE, "Evening (6pm–12am)"
)</f>
        <v>Morning (6am–10am)</v>
      </c>
      <c r="AB46" s="5" t="str">
        <f t="shared" si="1"/>
        <v>Monday</v>
      </c>
      <c r="AC46" s="2">
        <f t="shared" si="2"/>
        <v>9</v>
      </c>
      <c r="AD46" s="7">
        <f t="shared" si="3"/>
        <v>92.000000006519258</v>
      </c>
    </row>
    <row r="47" spans="1:30" x14ac:dyDescent="0.35">
      <c r="A47" s="1" t="s">
        <v>117</v>
      </c>
      <c r="B47" s="4">
        <v>45664</v>
      </c>
      <c r="C47" s="1" t="s">
        <v>37</v>
      </c>
      <c r="D47" s="1" t="s">
        <v>28</v>
      </c>
      <c r="E47" s="1" t="s">
        <v>53</v>
      </c>
      <c r="F47" s="1" t="s">
        <v>44</v>
      </c>
      <c r="G47" s="1" t="s">
        <v>45</v>
      </c>
      <c r="H47" s="1" t="s">
        <v>46</v>
      </c>
      <c r="I47" s="1" t="s">
        <v>33</v>
      </c>
      <c r="J47" s="1" t="s">
        <v>1312</v>
      </c>
      <c r="K47" s="1" t="s">
        <v>1297</v>
      </c>
      <c r="L47" s="5">
        <v>45664.916666666664</v>
      </c>
      <c r="M47" s="5">
        <v>45664.92083333333</v>
      </c>
      <c r="N47" s="5">
        <v>45664.939583333333</v>
      </c>
      <c r="O47" s="5">
        <v>45664.967361111114</v>
      </c>
      <c r="P47" s="1">
        <v>6</v>
      </c>
      <c r="Q47" s="1">
        <v>27</v>
      </c>
      <c r="R47" s="1">
        <v>40</v>
      </c>
      <c r="S47" s="6">
        <v>16.3</v>
      </c>
      <c r="T47" s="1" t="s">
        <v>34</v>
      </c>
      <c r="U47" s="1" t="s">
        <v>35</v>
      </c>
      <c r="W47" s="2">
        <v>1.21</v>
      </c>
      <c r="X47" s="3">
        <v>52.16</v>
      </c>
      <c r="Y47" s="3">
        <v>199</v>
      </c>
      <c r="Z47" s="4" t="str">
        <f t="shared" si="0"/>
        <v>January</v>
      </c>
      <c r="AA47" s="1" t="str" cm="1">
        <f t="array" ref="AA47">_xlfn.IFS(
  HOUR(L47) &lt; 6, "Overnight (12am–6am)",
  HOUR(L47) &lt; 10, "Morning (6am–10am)",
  HOUR(L47) &lt; 14, "Midday (10am–2pm)",
  HOUR(L47) &lt; 18, "Afternoon (2pm–6pm)",
  TRUE, "Evening (6pm–12am)"
)</f>
        <v>Evening (6pm–12am)</v>
      </c>
      <c r="AB47" s="5" t="str">
        <f t="shared" si="1"/>
        <v>Tuesday</v>
      </c>
      <c r="AC47" s="2">
        <f t="shared" si="2"/>
        <v>22</v>
      </c>
      <c r="AD47" s="7">
        <f t="shared" si="3"/>
        <v>73.000000007450581</v>
      </c>
    </row>
    <row r="48" spans="1:30" x14ac:dyDescent="0.35">
      <c r="A48" s="1" t="s">
        <v>118</v>
      </c>
      <c r="B48" s="4">
        <v>45684</v>
      </c>
      <c r="C48" s="1" t="s">
        <v>119</v>
      </c>
      <c r="D48" s="1" t="s">
        <v>28</v>
      </c>
      <c r="E48" s="1" t="s">
        <v>29</v>
      </c>
      <c r="F48" s="1" t="s">
        <v>30</v>
      </c>
      <c r="G48" s="1" t="s">
        <v>31</v>
      </c>
      <c r="H48" s="1" t="s">
        <v>32</v>
      </c>
      <c r="I48" s="1" t="s">
        <v>67</v>
      </c>
      <c r="J48" s="1" t="s">
        <v>1321</v>
      </c>
      <c r="K48" s="1" t="s">
        <v>1294</v>
      </c>
      <c r="L48" s="5">
        <v>45684.482638888891</v>
      </c>
      <c r="M48" s="5">
        <v>45684.48333333333</v>
      </c>
      <c r="N48" s="5">
        <v>45684.494444444441</v>
      </c>
      <c r="O48" s="5">
        <v>45684.527777777781</v>
      </c>
      <c r="P48" s="1">
        <v>1</v>
      </c>
      <c r="Q48" s="1">
        <v>16</v>
      </c>
      <c r="R48" s="1">
        <v>48</v>
      </c>
      <c r="S48" s="6">
        <v>8.4</v>
      </c>
      <c r="T48" s="1" t="s">
        <v>41</v>
      </c>
      <c r="U48" s="1" t="s">
        <v>35</v>
      </c>
      <c r="W48" s="2">
        <v>1.22</v>
      </c>
      <c r="X48" s="3">
        <v>11.02</v>
      </c>
      <c r="Y48" s="3">
        <v>242.3</v>
      </c>
      <c r="Z48" s="4" t="str">
        <f t="shared" si="0"/>
        <v>January</v>
      </c>
      <c r="AA48" s="1" t="str" cm="1">
        <f t="array" ref="AA48">_xlfn.IFS(
  HOUR(L48) &lt; 6, "Overnight (12am–6am)",
  HOUR(L48) &lt; 10, "Morning (6am–10am)",
  HOUR(L48) &lt; 14, "Midday (10am–2pm)",
  HOUR(L48) &lt; 18, "Afternoon (2pm–6pm)",
  TRUE, "Evening (6pm–12am)"
)</f>
        <v>Midday (10am–2pm)</v>
      </c>
      <c r="AB48" s="5" t="str">
        <f t="shared" si="1"/>
        <v>Monday</v>
      </c>
      <c r="AC48" s="2">
        <f t="shared" si="2"/>
        <v>11</v>
      </c>
      <c r="AD48" s="7">
        <f t="shared" si="3"/>
        <v>65.000000002328306</v>
      </c>
    </row>
    <row r="49" spans="1:30" x14ac:dyDescent="0.35">
      <c r="A49" s="1" t="s">
        <v>120</v>
      </c>
      <c r="B49" s="4">
        <v>45688</v>
      </c>
      <c r="C49" s="1" t="s">
        <v>83</v>
      </c>
      <c r="D49" s="1" t="s">
        <v>28</v>
      </c>
      <c r="E49" s="1" t="s">
        <v>38</v>
      </c>
      <c r="F49" s="1" t="s">
        <v>44</v>
      </c>
      <c r="G49" s="1" t="s">
        <v>45</v>
      </c>
      <c r="H49" s="1" t="s">
        <v>46</v>
      </c>
      <c r="I49" s="1" t="s">
        <v>75</v>
      </c>
      <c r="J49" s="1" t="s">
        <v>1309</v>
      </c>
      <c r="K49" s="1" t="s">
        <v>1292</v>
      </c>
      <c r="L49" s="5">
        <v>45688.319444444445</v>
      </c>
      <c r="M49" s="5">
        <v>45688.322222222225</v>
      </c>
      <c r="N49" s="5">
        <v>45688.338888888888</v>
      </c>
      <c r="O49" s="5">
        <v>45688.367361111108</v>
      </c>
      <c r="P49" s="1">
        <v>4</v>
      </c>
      <c r="Q49" s="1">
        <v>24</v>
      </c>
      <c r="R49" s="1">
        <v>41</v>
      </c>
      <c r="S49" s="6">
        <v>18.600000000000001</v>
      </c>
      <c r="T49" s="1" t="s">
        <v>41</v>
      </c>
      <c r="U49" s="1" t="s">
        <v>35</v>
      </c>
      <c r="W49" s="2">
        <v>2.4700000000000002</v>
      </c>
      <c r="X49" s="3">
        <v>0</v>
      </c>
      <c r="Y49" s="3">
        <v>971.08</v>
      </c>
      <c r="Z49" s="4" t="str">
        <f t="shared" si="0"/>
        <v>January</v>
      </c>
      <c r="AA49" s="1" t="str" cm="1">
        <f t="array" ref="AA49">_xlfn.IFS(
  HOUR(L49) &lt; 6, "Overnight (12am–6am)",
  HOUR(L49) &lt; 10, "Morning (6am–10am)",
  HOUR(L49) &lt; 14, "Midday (10am–2pm)",
  HOUR(L49) &lt; 18, "Afternoon (2pm–6pm)",
  TRUE, "Evening (6pm–12am)"
)</f>
        <v>Morning (6am–10am)</v>
      </c>
      <c r="AB49" s="5" t="str">
        <f t="shared" si="1"/>
        <v>Friday</v>
      </c>
      <c r="AC49" s="2">
        <f t="shared" si="2"/>
        <v>7</v>
      </c>
      <c r="AD49" s="7">
        <f t="shared" si="3"/>
        <v>68.999999994412065</v>
      </c>
    </row>
    <row r="50" spans="1:30" x14ac:dyDescent="0.35">
      <c r="A50" s="1" t="s">
        <v>121</v>
      </c>
      <c r="B50" s="4">
        <v>45665</v>
      </c>
      <c r="C50" s="1" t="s">
        <v>99</v>
      </c>
      <c r="D50" s="1" t="s">
        <v>28</v>
      </c>
      <c r="E50" s="1" t="s">
        <v>53</v>
      </c>
      <c r="F50" s="1" t="s">
        <v>30</v>
      </c>
      <c r="G50" s="1" t="s">
        <v>39</v>
      </c>
      <c r="H50" s="1" t="s">
        <v>40</v>
      </c>
      <c r="I50" s="1" t="s">
        <v>47</v>
      </c>
      <c r="J50" s="1" t="s">
        <v>1321</v>
      </c>
      <c r="K50" s="1" t="s">
        <v>1296</v>
      </c>
      <c r="L50" s="5">
        <v>45665.493055555555</v>
      </c>
      <c r="M50" s="5">
        <v>45665.511805555558</v>
      </c>
      <c r="N50" s="5">
        <v>45665.548611111109</v>
      </c>
      <c r="O50" s="5">
        <v>45665.561111111114</v>
      </c>
      <c r="P50" s="1">
        <v>27</v>
      </c>
      <c r="Q50" s="1">
        <v>53</v>
      </c>
      <c r="R50" s="1">
        <v>18</v>
      </c>
      <c r="S50" s="6">
        <v>12.9</v>
      </c>
      <c r="T50" s="1" t="s">
        <v>41</v>
      </c>
      <c r="U50" s="1" t="s">
        <v>35</v>
      </c>
      <c r="W50" s="2">
        <v>0.78</v>
      </c>
      <c r="X50" s="3">
        <v>220.46</v>
      </c>
      <c r="Y50" s="3">
        <v>667.14</v>
      </c>
      <c r="Z50" s="4" t="str">
        <f t="shared" si="0"/>
        <v>January</v>
      </c>
      <c r="AA50" s="1" t="str" cm="1">
        <f t="array" ref="AA50">_xlfn.IFS(
  HOUR(L50) &lt; 6, "Overnight (12am–6am)",
  HOUR(L50) &lt; 10, "Morning (6am–10am)",
  HOUR(L50) &lt; 14, "Midday (10am–2pm)",
  HOUR(L50) &lt; 18, "Afternoon (2pm–6pm)",
  TRUE, "Evening (6pm–12am)"
)</f>
        <v>Midday (10am–2pm)</v>
      </c>
      <c r="AB50" s="5" t="str">
        <f t="shared" si="1"/>
        <v>Wednesday</v>
      </c>
      <c r="AC50" s="2">
        <f t="shared" si="2"/>
        <v>11</v>
      </c>
      <c r="AD50" s="7">
        <f t="shared" si="3"/>
        <v>98.000000005122274</v>
      </c>
    </row>
    <row r="51" spans="1:30" x14ac:dyDescent="0.35">
      <c r="A51" s="1" t="s">
        <v>122</v>
      </c>
      <c r="B51" s="4">
        <v>45671</v>
      </c>
      <c r="C51" s="1" t="s">
        <v>37</v>
      </c>
      <c r="D51" s="1" t="s">
        <v>28</v>
      </c>
      <c r="E51" s="1" t="s">
        <v>66</v>
      </c>
      <c r="F51" s="1" t="s">
        <v>30</v>
      </c>
      <c r="G51" s="1" t="s">
        <v>45</v>
      </c>
      <c r="H51" s="1" t="s">
        <v>46</v>
      </c>
      <c r="I51" s="1" t="s">
        <v>107</v>
      </c>
      <c r="J51" s="1" t="s">
        <v>1320</v>
      </c>
      <c r="K51" s="1" t="s">
        <v>1295</v>
      </c>
      <c r="L51" s="5">
        <v>45671.357638888891</v>
      </c>
      <c r="M51" s="5">
        <v>45671.363888888889</v>
      </c>
      <c r="N51" s="5">
        <v>45671.373611111114</v>
      </c>
      <c r="O51" s="5">
        <v>45671.379861111112</v>
      </c>
      <c r="P51" s="1">
        <v>9</v>
      </c>
      <c r="Q51" s="1">
        <v>14</v>
      </c>
      <c r="R51" s="1">
        <v>9</v>
      </c>
      <c r="S51" s="6">
        <v>13.8</v>
      </c>
      <c r="T51" s="1" t="s">
        <v>54</v>
      </c>
      <c r="U51" s="1" t="s">
        <v>35</v>
      </c>
      <c r="W51" s="2">
        <v>1.25</v>
      </c>
      <c r="X51" s="3">
        <v>135.69</v>
      </c>
      <c r="Y51" s="3">
        <v>823.35</v>
      </c>
      <c r="Z51" s="4" t="str">
        <f t="shared" si="0"/>
        <v>January</v>
      </c>
      <c r="AA51" s="1" t="str" cm="1">
        <f t="array" ref="AA51">_xlfn.IFS(
  HOUR(L51) &lt; 6, "Overnight (12am–6am)",
  HOUR(L51) &lt; 10, "Morning (6am–10am)",
  HOUR(L51) &lt; 14, "Midday (10am–2pm)",
  HOUR(L51) &lt; 18, "Afternoon (2pm–6pm)",
  TRUE, "Evening (6pm–12am)"
)</f>
        <v>Morning (6am–10am)</v>
      </c>
      <c r="AB51" s="5" t="str">
        <f t="shared" si="1"/>
        <v>Tuesday</v>
      </c>
      <c r="AC51" s="2">
        <f t="shared" si="2"/>
        <v>8</v>
      </c>
      <c r="AD51" s="7">
        <f t="shared" si="3"/>
        <v>31.999999999534339</v>
      </c>
    </row>
    <row r="52" spans="1:30" x14ac:dyDescent="0.35">
      <c r="A52" s="1" t="s">
        <v>123</v>
      </c>
      <c r="B52" s="4">
        <v>45688</v>
      </c>
      <c r="C52" s="1" t="s">
        <v>99</v>
      </c>
      <c r="D52" s="1" t="s">
        <v>28</v>
      </c>
      <c r="E52" s="1" t="s">
        <v>38</v>
      </c>
      <c r="F52" s="1" t="s">
        <v>30</v>
      </c>
      <c r="G52" s="1" t="s">
        <v>39</v>
      </c>
      <c r="H52" s="1" t="s">
        <v>40</v>
      </c>
      <c r="I52" s="1" t="s">
        <v>75</v>
      </c>
      <c r="J52" s="1" t="s">
        <v>1309</v>
      </c>
      <c r="K52" s="1" t="s">
        <v>1295</v>
      </c>
      <c r="L52" s="5">
        <v>45688.364583333336</v>
      </c>
      <c r="M52" s="5">
        <v>45688.369444444441</v>
      </c>
      <c r="N52" s="5">
        <v>45688.427777777775</v>
      </c>
      <c r="O52" s="5">
        <v>45688.442361111112</v>
      </c>
      <c r="P52" s="1">
        <v>7</v>
      </c>
      <c r="Q52" s="1">
        <v>84</v>
      </c>
      <c r="R52" s="1">
        <v>21</v>
      </c>
      <c r="S52" s="6">
        <v>12.1</v>
      </c>
      <c r="T52" s="1" t="s">
        <v>34</v>
      </c>
      <c r="U52" s="1" t="s">
        <v>35</v>
      </c>
      <c r="W52" s="2">
        <v>1.1499999999999999</v>
      </c>
      <c r="X52" s="3">
        <v>18.579999999999998</v>
      </c>
      <c r="Y52" s="3">
        <v>523.21</v>
      </c>
      <c r="Z52" s="4" t="str">
        <f t="shared" si="0"/>
        <v>January</v>
      </c>
      <c r="AA52" s="1" t="str" cm="1">
        <f t="array" ref="AA52">_xlfn.IFS(
  HOUR(L52) &lt; 6, "Overnight (12am–6am)",
  HOUR(L52) &lt; 10, "Morning (6am–10am)",
  HOUR(L52) &lt; 14, "Midday (10am–2pm)",
  HOUR(L52) &lt; 18, "Afternoon (2pm–6pm)",
  TRUE, "Evening (6pm–12am)"
)</f>
        <v>Morning (6am–10am)</v>
      </c>
      <c r="AB52" s="5" t="str">
        <f t="shared" si="1"/>
        <v>Friday</v>
      </c>
      <c r="AC52" s="2">
        <f t="shared" si="2"/>
        <v>8</v>
      </c>
      <c r="AD52" s="7">
        <f t="shared" si="3"/>
        <v>111.99999999837019</v>
      </c>
    </row>
    <row r="53" spans="1:30" x14ac:dyDescent="0.35">
      <c r="A53" s="1" t="s">
        <v>124</v>
      </c>
      <c r="B53" s="4">
        <v>45683</v>
      </c>
      <c r="C53" s="1" t="s">
        <v>90</v>
      </c>
      <c r="D53" s="1" t="s">
        <v>28</v>
      </c>
      <c r="E53" s="1" t="s">
        <v>29</v>
      </c>
      <c r="F53" s="1" t="s">
        <v>30</v>
      </c>
      <c r="G53" s="1" t="s">
        <v>39</v>
      </c>
      <c r="H53" s="1" t="s">
        <v>40</v>
      </c>
      <c r="I53" s="1" t="s">
        <v>57</v>
      </c>
      <c r="J53" s="1" t="s">
        <v>1310</v>
      </c>
      <c r="K53" s="1" t="s">
        <v>1294</v>
      </c>
      <c r="L53" s="5">
        <v>45683.753472222219</v>
      </c>
      <c r="M53" s="5">
        <v>45683.763194444444</v>
      </c>
      <c r="N53" s="5">
        <v>45683.834722222222</v>
      </c>
      <c r="O53" s="5">
        <v>45683.838194444441</v>
      </c>
      <c r="P53" s="1">
        <v>14</v>
      </c>
      <c r="Q53" s="1">
        <v>103</v>
      </c>
      <c r="R53" s="1">
        <v>5</v>
      </c>
      <c r="S53" s="6">
        <v>23.7</v>
      </c>
      <c r="T53" s="1" t="s">
        <v>54</v>
      </c>
      <c r="U53" s="1" t="s">
        <v>35</v>
      </c>
      <c r="W53" s="2">
        <v>3.24</v>
      </c>
      <c r="X53" s="3">
        <v>39.29</v>
      </c>
      <c r="Y53" s="3">
        <v>748.12</v>
      </c>
      <c r="Z53" s="4" t="str">
        <f t="shared" si="0"/>
        <v>January</v>
      </c>
      <c r="AA53" s="1" t="str" cm="1">
        <f t="array" ref="AA53">_xlfn.IFS(
  HOUR(L53) &lt; 6, "Overnight (12am–6am)",
  HOUR(L53) &lt; 10, "Morning (6am–10am)",
  HOUR(L53) &lt; 14, "Midday (10am–2pm)",
  HOUR(L53) &lt; 18, "Afternoon (2pm–6pm)",
  TRUE, "Evening (6pm–12am)"
)</f>
        <v>Evening (6pm–12am)</v>
      </c>
      <c r="AB53" s="5" t="str">
        <f t="shared" si="1"/>
        <v>Sunday</v>
      </c>
      <c r="AC53" s="2">
        <f t="shared" si="2"/>
        <v>18</v>
      </c>
      <c r="AD53" s="7">
        <f t="shared" si="3"/>
        <v>121.99999999953434</v>
      </c>
    </row>
    <row r="54" spans="1:30" x14ac:dyDescent="0.35">
      <c r="A54" s="1" t="s">
        <v>125</v>
      </c>
      <c r="B54" s="4">
        <v>45679</v>
      </c>
      <c r="C54" s="1" t="s">
        <v>50</v>
      </c>
      <c r="D54" s="1" t="s">
        <v>28</v>
      </c>
      <c r="E54" s="1" t="s">
        <v>29</v>
      </c>
      <c r="F54" s="1" t="s">
        <v>44</v>
      </c>
      <c r="G54" s="1" t="s">
        <v>39</v>
      </c>
      <c r="H54" s="1" t="s">
        <v>40</v>
      </c>
      <c r="I54" s="1" t="s">
        <v>85</v>
      </c>
      <c r="J54" s="1" t="s">
        <v>1298</v>
      </c>
      <c r="K54" s="1" t="s">
        <v>1295</v>
      </c>
      <c r="L54" s="5">
        <v>45679.607638888891</v>
      </c>
      <c r="M54" s="5">
        <v>45679.625694444447</v>
      </c>
      <c r="N54" s="5">
        <v>45679.667361111111</v>
      </c>
      <c r="O54" s="5">
        <v>45679.7</v>
      </c>
      <c r="P54" s="1">
        <v>26</v>
      </c>
      <c r="Q54" s="1">
        <v>60</v>
      </c>
      <c r="R54" s="1">
        <v>47</v>
      </c>
      <c r="S54" s="6">
        <v>24.7</v>
      </c>
      <c r="T54" s="1" t="s">
        <v>48</v>
      </c>
      <c r="U54" s="1" t="s">
        <v>35</v>
      </c>
      <c r="W54" s="2">
        <v>1.1599999999999999</v>
      </c>
      <c r="X54" s="3">
        <v>77.349999999999994</v>
      </c>
      <c r="Y54" s="3">
        <v>725.49</v>
      </c>
      <c r="Z54" s="4" t="str">
        <f t="shared" si="0"/>
        <v>January</v>
      </c>
      <c r="AA54" s="1" t="str" cm="1">
        <f t="array" ref="AA54">_xlfn.IFS(
  HOUR(L54) &lt; 6, "Overnight (12am–6am)",
  HOUR(L54) &lt; 10, "Morning (6am–10am)",
  HOUR(L54) &lt; 14, "Midday (10am–2pm)",
  HOUR(L54) &lt; 18, "Afternoon (2pm–6pm)",
  TRUE, "Evening (6pm–12am)"
)</f>
        <v>Afternoon (2pm–6pm)</v>
      </c>
      <c r="AB54" s="5" t="str">
        <f t="shared" si="1"/>
        <v>Wednesday</v>
      </c>
      <c r="AC54" s="2">
        <f t="shared" si="2"/>
        <v>14</v>
      </c>
      <c r="AD54" s="7">
        <f t="shared" si="3"/>
        <v>132.99999999348074</v>
      </c>
    </row>
    <row r="55" spans="1:30" x14ac:dyDescent="0.35">
      <c r="A55" s="1" t="s">
        <v>126</v>
      </c>
      <c r="B55" s="4">
        <v>45661</v>
      </c>
      <c r="C55" s="1" t="s">
        <v>119</v>
      </c>
      <c r="D55" s="1" t="s">
        <v>28</v>
      </c>
      <c r="E55" s="1" t="s">
        <v>29</v>
      </c>
      <c r="F55" s="1" t="s">
        <v>30</v>
      </c>
      <c r="G55" s="1" t="s">
        <v>45</v>
      </c>
      <c r="H55" s="1" t="s">
        <v>46</v>
      </c>
      <c r="I55" s="1" t="s">
        <v>73</v>
      </c>
      <c r="J55" s="1" t="s">
        <v>1316</v>
      </c>
      <c r="K55" s="1" t="s">
        <v>1292</v>
      </c>
      <c r="L55" s="5">
        <v>45661.503472222219</v>
      </c>
      <c r="M55" s="5">
        <v>45661.504861111112</v>
      </c>
      <c r="N55" s="5">
        <v>45661.535416666666</v>
      </c>
      <c r="O55" s="5">
        <v>45661.552083333336</v>
      </c>
      <c r="P55" s="1">
        <v>2</v>
      </c>
      <c r="Q55" s="1">
        <v>44</v>
      </c>
      <c r="R55" s="1">
        <v>24</v>
      </c>
      <c r="S55" s="6">
        <v>12.9</v>
      </c>
      <c r="T55" s="1" t="s">
        <v>41</v>
      </c>
      <c r="U55" s="1" t="s">
        <v>35</v>
      </c>
      <c r="W55" s="2">
        <v>2.46</v>
      </c>
      <c r="X55" s="3">
        <v>55.32</v>
      </c>
      <c r="Y55" s="3">
        <v>1193.44</v>
      </c>
      <c r="Z55" s="4" t="str">
        <f t="shared" si="0"/>
        <v>January</v>
      </c>
      <c r="AA55" s="1" t="str" cm="1">
        <f t="array" ref="AA55">_xlfn.IFS(
  HOUR(L55) &lt; 6, "Overnight (12am–6am)",
  HOUR(L55) &lt; 10, "Morning (6am–10am)",
  HOUR(L55) &lt; 14, "Midday (10am–2pm)",
  HOUR(L55) &lt; 18, "Afternoon (2pm–6pm)",
  TRUE, "Evening (6pm–12am)"
)</f>
        <v>Midday (10am–2pm)</v>
      </c>
      <c r="AB55" s="5" t="str">
        <f t="shared" si="1"/>
        <v>Saturday</v>
      </c>
      <c r="AC55" s="2">
        <f t="shared" si="2"/>
        <v>12</v>
      </c>
      <c r="AD55" s="7">
        <f t="shared" si="3"/>
        <v>70.000000008149073</v>
      </c>
    </row>
    <row r="56" spans="1:30" x14ac:dyDescent="0.35">
      <c r="A56" s="1" t="s">
        <v>127</v>
      </c>
      <c r="B56" s="4">
        <v>45680</v>
      </c>
      <c r="C56" s="1" t="s">
        <v>37</v>
      </c>
      <c r="D56" s="1" t="s">
        <v>28</v>
      </c>
      <c r="E56" s="1" t="s">
        <v>66</v>
      </c>
      <c r="F56" s="1" t="s">
        <v>30</v>
      </c>
      <c r="G56" s="1" t="s">
        <v>45</v>
      </c>
      <c r="H56" s="1" t="s">
        <v>46</v>
      </c>
      <c r="I56" s="1" t="s">
        <v>47</v>
      </c>
      <c r="J56" s="1" t="s">
        <v>1309</v>
      </c>
      <c r="K56" s="1" t="s">
        <v>1293</v>
      </c>
      <c r="L56" s="5">
        <v>45680.3125</v>
      </c>
      <c r="M56" s="5">
        <v>45680.31527777778</v>
      </c>
      <c r="N56" s="5">
        <v>45680.32708333333</v>
      </c>
      <c r="O56" s="5">
        <v>45680.342361111114</v>
      </c>
      <c r="P56" s="1">
        <v>4</v>
      </c>
      <c r="Q56" s="1">
        <v>17</v>
      </c>
      <c r="R56" s="1">
        <v>22</v>
      </c>
      <c r="S56" s="6">
        <v>2.2000000000000002</v>
      </c>
      <c r="T56" s="1" t="s">
        <v>60</v>
      </c>
      <c r="U56" s="1" t="s">
        <v>35</v>
      </c>
      <c r="W56" s="2">
        <v>1.45</v>
      </c>
      <c r="X56" s="3">
        <v>170.7</v>
      </c>
      <c r="Y56" s="3">
        <v>1376.74</v>
      </c>
      <c r="Z56" s="4" t="str">
        <f t="shared" si="0"/>
        <v>January</v>
      </c>
      <c r="AA56" s="1" t="str" cm="1">
        <f t="array" ref="AA56">_xlfn.IFS(
  HOUR(L56) &lt; 6, "Overnight (12am–6am)",
  HOUR(L56) &lt; 10, "Morning (6am–10am)",
  HOUR(L56) &lt; 14, "Midday (10am–2pm)",
  HOUR(L56) &lt; 18, "Afternoon (2pm–6pm)",
  TRUE, "Evening (6pm–12am)"
)</f>
        <v>Morning (6am–10am)</v>
      </c>
      <c r="AB56" s="5" t="str">
        <f t="shared" si="1"/>
        <v>Thursday</v>
      </c>
      <c r="AC56" s="2">
        <f t="shared" si="2"/>
        <v>7</v>
      </c>
      <c r="AD56" s="7">
        <f t="shared" si="3"/>
        <v>43.000000003958121</v>
      </c>
    </row>
    <row r="57" spans="1:30" x14ac:dyDescent="0.35">
      <c r="A57" s="1" t="s">
        <v>128</v>
      </c>
      <c r="B57" s="4">
        <v>45679</v>
      </c>
      <c r="C57" s="1" t="s">
        <v>88</v>
      </c>
      <c r="D57" s="1" t="s">
        <v>28</v>
      </c>
      <c r="E57" s="1" t="s">
        <v>53</v>
      </c>
      <c r="F57" s="1" t="s">
        <v>30</v>
      </c>
      <c r="G57" s="1" t="s">
        <v>39</v>
      </c>
      <c r="H57" s="1" t="s">
        <v>40</v>
      </c>
      <c r="I57" s="1" t="s">
        <v>57</v>
      </c>
      <c r="J57" s="1" t="s">
        <v>1300</v>
      </c>
      <c r="K57" s="1" t="s">
        <v>1295</v>
      </c>
      <c r="L57" s="5">
        <v>45679.4375</v>
      </c>
      <c r="M57" s="5">
        <v>45679.454861111109</v>
      </c>
      <c r="N57" s="5">
        <v>45679.475694444445</v>
      </c>
      <c r="O57" s="5">
        <v>45679.488194444442</v>
      </c>
      <c r="P57" s="1">
        <v>25</v>
      </c>
      <c r="Q57" s="1">
        <v>30</v>
      </c>
      <c r="R57" s="1">
        <v>18</v>
      </c>
      <c r="S57" s="6">
        <v>9.1</v>
      </c>
      <c r="T57" s="1" t="s">
        <v>77</v>
      </c>
      <c r="U57" s="1" t="s">
        <v>35</v>
      </c>
      <c r="W57" s="2">
        <v>2.34</v>
      </c>
      <c r="X57" s="3">
        <v>238.02</v>
      </c>
      <c r="Y57" s="3">
        <v>697.65</v>
      </c>
      <c r="Z57" s="4" t="str">
        <f t="shared" si="0"/>
        <v>January</v>
      </c>
      <c r="AA57" s="1" t="str" cm="1">
        <f t="array" ref="AA57">_xlfn.IFS(
  HOUR(L57) &lt; 6, "Overnight (12am–6am)",
  HOUR(L57) &lt; 10, "Morning (6am–10am)",
  HOUR(L57) &lt; 14, "Midday (10am–2pm)",
  HOUR(L57) &lt; 18, "Afternoon (2pm–6pm)",
  TRUE, "Evening (6pm–12am)"
)</f>
        <v>Midday (10am–2pm)</v>
      </c>
      <c r="AB57" s="5" t="str">
        <f t="shared" si="1"/>
        <v>Wednesday</v>
      </c>
      <c r="AC57" s="2">
        <f t="shared" si="2"/>
        <v>10</v>
      </c>
      <c r="AD57" s="7">
        <f t="shared" si="3"/>
        <v>72.999999996973202</v>
      </c>
    </row>
    <row r="58" spans="1:30" x14ac:dyDescent="0.35">
      <c r="A58" s="1" t="s">
        <v>129</v>
      </c>
      <c r="B58" s="4">
        <v>45675</v>
      </c>
      <c r="C58" s="1" t="s">
        <v>130</v>
      </c>
      <c r="D58" s="1" t="s">
        <v>28</v>
      </c>
      <c r="E58" s="1" t="s">
        <v>38</v>
      </c>
      <c r="F58" s="1" t="s">
        <v>30</v>
      </c>
      <c r="G58" s="1" t="s">
        <v>39</v>
      </c>
      <c r="H58" s="1" t="s">
        <v>40</v>
      </c>
      <c r="I58" s="1" t="s">
        <v>33</v>
      </c>
      <c r="J58" s="1" t="s">
        <v>1321</v>
      </c>
      <c r="K58" s="1" t="s">
        <v>1297</v>
      </c>
      <c r="L58" s="5">
        <v>45675.631944444445</v>
      </c>
      <c r="M58" s="5">
        <v>45675.640972222223</v>
      </c>
      <c r="N58" s="5">
        <v>45675.734722222223</v>
      </c>
      <c r="O58" s="5">
        <v>45675.74722222222</v>
      </c>
      <c r="P58" s="1">
        <v>13</v>
      </c>
      <c r="Q58" s="1">
        <v>135</v>
      </c>
      <c r="R58" s="1">
        <v>18</v>
      </c>
      <c r="S58" s="6">
        <v>4.5</v>
      </c>
      <c r="T58" s="1" t="s">
        <v>41</v>
      </c>
      <c r="U58" s="1" t="s">
        <v>35</v>
      </c>
      <c r="W58" s="2">
        <v>1.87</v>
      </c>
      <c r="X58" s="3">
        <v>44.11</v>
      </c>
      <c r="Y58" s="3">
        <v>857.56</v>
      </c>
      <c r="Z58" s="4" t="str">
        <f t="shared" si="0"/>
        <v>January</v>
      </c>
      <c r="AA58" s="1" t="str" cm="1">
        <f t="array" ref="AA58">_xlfn.IFS(
  HOUR(L58) &lt; 6, "Overnight (12am–6am)",
  HOUR(L58) &lt; 10, "Morning (6am–10am)",
  HOUR(L58) &lt; 14, "Midday (10am–2pm)",
  HOUR(L58) &lt; 18, "Afternoon (2pm–6pm)",
  TRUE, "Evening (6pm–12am)"
)</f>
        <v>Afternoon (2pm–6pm)</v>
      </c>
      <c r="AB58" s="5" t="str">
        <f t="shared" si="1"/>
        <v>Saturday</v>
      </c>
      <c r="AC58" s="2">
        <f t="shared" si="2"/>
        <v>15</v>
      </c>
      <c r="AD58" s="7">
        <f t="shared" si="3"/>
        <v>165.99999999627471</v>
      </c>
    </row>
    <row r="59" spans="1:30" x14ac:dyDescent="0.35">
      <c r="A59" s="1" t="s">
        <v>131</v>
      </c>
      <c r="B59" s="4">
        <v>45674</v>
      </c>
      <c r="C59" s="1" t="s">
        <v>50</v>
      </c>
      <c r="D59" s="1" t="s">
        <v>28</v>
      </c>
      <c r="E59" s="1" t="s">
        <v>66</v>
      </c>
      <c r="F59" s="1" t="s">
        <v>30</v>
      </c>
      <c r="G59" s="1" t="s">
        <v>31</v>
      </c>
      <c r="H59" s="1" t="s">
        <v>32</v>
      </c>
      <c r="I59" s="1" t="s">
        <v>73</v>
      </c>
      <c r="J59" s="1" t="s">
        <v>1302</v>
      </c>
      <c r="K59" s="1" t="s">
        <v>1293</v>
      </c>
      <c r="L59" s="5">
        <v>45674.395833333336</v>
      </c>
      <c r="M59" s="5">
        <v>45674.412499999999</v>
      </c>
      <c r="N59" s="5">
        <v>45674.427083333336</v>
      </c>
      <c r="O59" s="5">
        <v>45674.45</v>
      </c>
      <c r="P59" s="1">
        <v>24</v>
      </c>
      <c r="Q59" s="1">
        <v>21</v>
      </c>
      <c r="R59" s="1">
        <v>33</v>
      </c>
      <c r="S59" s="6">
        <v>15.9</v>
      </c>
      <c r="T59" s="1" t="s">
        <v>60</v>
      </c>
      <c r="U59" s="1" t="s">
        <v>35</v>
      </c>
      <c r="W59" s="2">
        <v>1.57</v>
      </c>
      <c r="X59" s="3">
        <v>23.13</v>
      </c>
      <c r="Y59" s="3">
        <v>170.41</v>
      </c>
      <c r="Z59" s="4" t="str">
        <f t="shared" si="0"/>
        <v>January</v>
      </c>
      <c r="AA59" s="1" t="str" cm="1">
        <f t="array" ref="AA59">_xlfn.IFS(
  HOUR(L59) &lt; 6, "Overnight (12am–6am)",
  HOUR(L59) &lt; 10, "Morning (6am–10am)",
  HOUR(L59) &lt; 14, "Midday (10am–2pm)",
  HOUR(L59) &lt; 18, "Afternoon (2pm–6pm)",
  TRUE, "Evening (6pm–12am)"
)</f>
        <v>Morning (6am–10am)</v>
      </c>
      <c r="AB59" s="5" t="str">
        <f t="shared" si="1"/>
        <v>Friday</v>
      </c>
      <c r="AC59" s="2">
        <f t="shared" si="2"/>
        <v>9</v>
      </c>
      <c r="AD59" s="7">
        <f t="shared" si="3"/>
        <v>77.999999992316589</v>
      </c>
    </row>
    <row r="60" spans="1:30" x14ac:dyDescent="0.35">
      <c r="A60" s="1" t="s">
        <v>132</v>
      </c>
      <c r="B60" s="4">
        <v>45669</v>
      </c>
      <c r="C60" s="1" t="s">
        <v>63</v>
      </c>
      <c r="D60" s="1" t="s">
        <v>28</v>
      </c>
      <c r="E60" s="1" t="s">
        <v>56</v>
      </c>
      <c r="F60" s="1" t="s">
        <v>30</v>
      </c>
      <c r="G60" s="1" t="s">
        <v>39</v>
      </c>
      <c r="H60" s="1" t="s">
        <v>40</v>
      </c>
      <c r="I60" s="1" t="s">
        <v>57</v>
      </c>
      <c r="J60" s="1" t="s">
        <v>1321</v>
      </c>
      <c r="K60" s="1" t="s">
        <v>1296</v>
      </c>
      <c r="L60" s="5">
        <v>45669.604166666664</v>
      </c>
      <c r="M60" s="5">
        <v>45669.607638888891</v>
      </c>
      <c r="N60" s="5">
        <v>45669.634722222225</v>
      </c>
      <c r="O60" s="5">
        <v>45669.647222222222</v>
      </c>
      <c r="P60" s="1">
        <v>5</v>
      </c>
      <c r="Q60" s="1">
        <v>39</v>
      </c>
      <c r="R60" s="1">
        <v>18</v>
      </c>
      <c r="S60" s="6">
        <v>23.3</v>
      </c>
      <c r="T60" s="1" t="s">
        <v>48</v>
      </c>
      <c r="U60" s="1" t="s">
        <v>35</v>
      </c>
      <c r="W60" s="2">
        <v>1.86</v>
      </c>
      <c r="X60" s="3">
        <v>44.5</v>
      </c>
      <c r="Y60" s="3">
        <v>549.46</v>
      </c>
      <c r="Z60" s="4" t="str">
        <f t="shared" si="0"/>
        <v>January</v>
      </c>
      <c r="AA60" s="1" t="str" cm="1">
        <f t="array" ref="AA60">_xlfn.IFS(
  HOUR(L60) &lt; 6, "Overnight (12am–6am)",
  HOUR(L60) &lt; 10, "Morning (6am–10am)",
  HOUR(L60) &lt; 14, "Midday (10am–2pm)",
  HOUR(L60) &lt; 18, "Afternoon (2pm–6pm)",
  TRUE, "Evening (6pm–12am)"
)</f>
        <v>Afternoon (2pm–6pm)</v>
      </c>
      <c r="AB60" s="5" t="str">
        <f t="shared" si="1"/>
        <v>Sunday</v>
      </c>
      <c r="AC60" s="2">
        <f t="shared" si="2"/>
        <v>14</v>
      </c>
      <c r="AD60" s="7">
        <f t="shared" si="3"/>
        <v>62.000000003026798</v>
      </c>
    </row>
    <row r="61" spans="1:30" x14ac:dyDescent="0.35">
      <c r="A61" s="1" t="s">
        <v>133</v>
      </c>
      <c r="B61" s="4">
        <v>45667</v>
      </c>
      <c r="C61" s="1" t="s">
        <v>99</v>
      </c>
      <c r="D61" s="1" t="s">
        <v>28</v>
      </c>
      <c r="E61" s="1" t="s">
        <v>38</v>
      </c>
      <c r="F61" s="1" t="s">
        <v>30</v>
      </c>
      <c r="G61" s="1" t="s">
        <v>45</v>
      </c>
      <c r="H61" s="1" t="s">
        <v>46</v>
      </c>
      <c r="I61" s="1" t="s">
        <v>57</v>
      </c>
      <c r="J61" s="1" t="s">
        <v>1321</v>
      </c>
      <c r="K61" s="1" t="s">
        <v>1295</v>
      </c>
      <c r="L61" s="5">
        <v>45667.600694444445</v>
      </c>
      <c r="M61" s="5">
        <v>45667.604166666664</v>
      </c>
      <c r="N61" s="5">
        <v>45667.629861111112</v>
      </c>
      <c r="O61" s="5">
        <v>45667.638194444444</v>
      </c>
      <c r="P61" s="1">
        <v>5</v>
      </c>
      <c r="Q61" s="1">
        <v>37</v>
      </c>
      <c r="R61" s="1">
        <v>12</v>
      </c>
      <c r="S61" s="6">
        <v>14</v>
      </c>
      <c r="T61" s="1" t="s">
        <v>77</v>
      </c>
      <c r="U61" s="1" t="s">
        <v>35</v>
      </c>
      <c r="W61" s="2">
        <v>1.58</v>
      </c>
      <c r="X61" s="3">
        <v>8.1</v>
      </c>
      <c r="Y61" s="3">
        <v>551.96</v>
      </c>
      <c r="Z61" s="4" t="str">
        <f t="shared" si="0"/>
        <v>January</v>
      </c>
      <c r="AA61" s="1" t="str" cm="1">
        <f t="array" ref="AA61">_xlfn.IFS(
  HOUR(L61) &lt; 6, "Overnight (12am–6am)",
  HOUR(L61) &lt; 10, "Morning (6am–10am)",
  HOUR(L61) &lt; 14, "Midday (10am–2pm)",
  HOUR(L61) &lt; 18, "Afternoon (2pm–6pm)",
  TRUE, "Evening (6pm–12am)"
)</f>
        <v>Afternoon (2pm–6pm)</v>
      </c>
      <c r="AB61" s="5" t="str">
        <f t="shared" si="1"/>
        <v>Friday</v>
      </c>
      <c r="AC61" s="2">
        <f t="shared" si="2"/>
        <v>14</v>
      </c>
      <c r="AD61" s="7">
        <f t="shared" si="3"/>
        <v>53.999999997904524</v>
      </c>
    </row>
    <row r="62" spans="1:30" x14ac:dyDescent="0.35">
      <c r="A62" s="1" t="s">
        <v>134</v>
      </c>
      <c r="B62" s="4">
        <v>45663</v>
      </c>
      <c r="C62" s="1" t="s">
        <v>83</v>
      </c>
      <c r="D62" s="1" t="s">
        <v>28</v>
      </c>
      <c r="E62" s="1" t="s">
        <v>38</v>
      </c>
      <c r="F62" s="1" t="s">
        <v>30</v>
      </c>
      <c r="G62" s="1" t="s">
        <v>31</v>
      </c>
      <c r="H62" s="1" t="s">
        <v>32</v>
      </c>
      <c r="I62" s="1" t="s">
        <v>47</v>
      </c>
      <c r="J62" s="1" t="s">
        <v>1300</v>
      </c>
      <c r="K62" s="1" t="s">
        <v>1294</v>
      </c>
      <c r="L62" s="5">
        <v>45663.732638888891</v>
      </c>
      <c r="M62" s="5">
        <v>45663.744444444441</v>
      </c>
      <c r="N62" s="5">
        <v>45663.80972222222</v>
      </c>
      <c r="O62" s="5">
        <v>45663.814583333333</v>
      </c>
      <c r="P62" s="1">
        <v>17</v>
      </c>
      <c r="Q62" s="1">
        <v>94</v>
      </c>
      <c r="R62" s="1">
        <v>7</v>
      </c>
      <c r="S62" s="6">
        <v>11.3</v>
      </c>
      <c r="T62" s="1" t="s">
        <v>48</v>
      </c>
      <c r="U62" s="1" t="s">
        <v>70</v>
      </c>
      <c r="V62" s="1" t="s">
        <v>135</v>
      </c>
      <c r="W62" s="2">
        <v>0</v>
      </c>
      <c r="X62" s="3">
        <v>0</v>
      </c>
      <c r="Y62" s="3">
        <v>0</v>
      </c>
      <c r="Z62" s="4" t="str">
        <f t="shared" si="0"/>
        <v>January</v>
      </c>
      <c r="AA62" s="1" t="str" cm="1">
        <f t="array" ref="AA62">_xlfn.IFS(
  HOUR(L62) &lt; 6, "Overnight (12am–6am)",
  HOUR(L62) &lt; 10, "Morning (6am–10am)",
  HOUR(L62) &lt; 14, "Midday (10am–2pm)",
  HOUR(L62) &lt; 18, "Afternoon (2pm–6pm)",
  TRUE, "Evening (6pm–12am)"
)</f>
        <v>Afternoon (2pm–6pm)</v>
      </c>
      <c r="AB62" s="5" t="str">
        <f t="shared" si="1"/>
        <v>Monday</v>
      </c>
      <c r="AC62" s="2">
        <f t="shared" si="2"/>
        <v>17</v>
      </c>
      <c r="AD62" s="7">
        <f t="shared" si="3"/>
        <v>117.9999999969732</v>
      </c>
    </row>
    <row r="63" spans="1:30" x14ac:dyDescent="0.35">
      <c r="A63" s="1" t="s">
        <v>136</v>
      </c>
      <c r="B63" s="4">
        <v>45683</v>
      </c>
      <c r="C63" s="1" t="s">
        <v>52</v>
      </c>
      <c r="D63" s="1" t="s">
        <v>28</v>
      </c>
      <c r="E63" s="1" t="s">
        <v>53</v>
      </c>
      <c r="F63" s="1" t="s">
        <v>30</v>
      </c>
      <c r="G63" s="1" t="s">
        <v>31</v>
      </c>
      <c r="H63" s="1" t="s">
        <v>32</v>
      </c>
      <c r="I63" s="1" t="s">
        <v>47</v>
      </c>
      <c r="J63" s="1" t="s">
        <v>1298</v>
      </c>
      <c r="K63" s="1" t="s">
        <v>1296</v>
      </c>
      <c r="L63" s="5">
        <v>45683.732638888891</v>
      </c>
      <c r="M63" s="5">
        <v>45683.757638888892</v>
      </c>
      <c r="N63" s="5">
        <v>45683.803472222222</v>
      </c>
      <c r="O63" s="5">
        <v>45683.821527777778</v>
      </c>
      <c r="P63" s="1">
        <v>36</v>
      </c>
      <c r="Q63" s="1">
        <v>66</v>
      </c>
      <c r="R63" s="1">
        <v>26</v>
      </c>
      <c r="S63" s="6">
        <v>11.5</v>
      </c>
      <c r="T63" s="1" t="s">
        <v>54</v>
      </c>
      <c r="U63" s="1" t="s">
        <v>35</v>
      </c>
      <c r="W63" s="2">
        <v>1.1200000000000001</v>
      </c>
      <c r="X63" s="3">
        <v>53.15</v>
      </c>
      <c r="Y63" s="3">
        <v>234.81</v>
      </c>
      <c r="Z63" s="4" t="str">
        <f t="shared" si="0"/>
        <v>January</v>
      </c>
      <c r="AA63" s="1" t="str" cm="1">
        <f t="array" ref="AA63">_xlfn.IFS(
  HOUR(L63) &lt; 6, "Overnight (12am–6am)",
  HOUR(L63) &lt; 10, "Morning (6am–10am)",
  HOUR(L63) &lt; 14, "Midday (10am–2pm)",
  HOUR(L63) &lt; 18, "Afternoon (2pm–6pm)",
  TRUE, "Evening (6pm–12am)"
)</f>
        <v>Afternoon (2pm–6pm)</v>
      </c>
      <c r="AB63" s="5" t="str">
        <f t="shared" si="1"/>
        <v>Sunday</v>
      </c>
      <c r="AC63" s="2">
        <f t="shared" si="2"/>
        <v>17</v>
      </c>
      <c r="AD63" s="7">
        <f t="shared" si="3"/>
        <v>127.99999999813735</v>
      </c>
    </row>
    <row r="64" spans="1:30" x14ac:dyDescent="0.35">
      <c r="A64" s="1" t="s">
        <v>137</v>
      </c>
      <c r="B64" s="4">
        <v>45672</v>
      </c>
      <c r="C64" s="1" t="s">
        <v>27</v>
      </c>
      <c r="D64" s="1" t="s">
        <v>28</v>
      </c>
      <c r="E64" s="1" t="s">
        <v>66</v>
      </c>
      <c r="F64" s="1" t="s">
        <v>30</v>
      </c>
      <c r="G64" s="1" t="s">
        <v>45</v>
      </c>
      <c r="H64" s="1" t="s">
        <v>46</v>
      </c>
      <c r="I64" s="1" t="s">
        <v>33</v>
      </c>
      <c r="J64" s="1" t="s">
        <v>1307</v>
      </c>
      <c r="K64" s="1" t="s">
        <v>1292</v>
      </c>
      <c r="L64" s="5">
        <v>45672.493055555555</v>
      </c>
      <c r="M64" s="5">
        <v>45672.501388888886</v>
      </c>
      <c r="N64" s="5">
        <v>45672.54791666667</v>
      </c>
      <c r="O64" s="5">
        <v>45672.567361111112</v>
      </c>
      <c r="P64" s="1">
        <v>12</v>
      </c>
      <c r="Q64" s="1">
        <v>67</v>
      </c>
      <c r="R64" s="1">
        <v>28</v>
      </c>
      <c r="S64" s="6">
        <v>9.5</v>
      </c>
      <c r="T64" s="1" t="s">
        <v>34</v>
      </c>
      <c r="U64" s="1" t="s">
        <v>35</v>
      </c>
      <c r="W64" s="2">
        <v>0.88</v>
      </c>
      <c r="X64" s="3">
        <v>41.72</v>
      </c>
      <c r="Y64" s="3">
        <v>1086.28</v>
      </c>
      <c r="Z64" s="4" t="str">
        <f t="shared" si="0"/>
        <v>January</v>
      </c>
      <c r="AA64" s="1" t="str" cm="1">
        <f t="array" ref="AA64">_xlfn.IFS(
  HOUR(L64) &lt; 6, "Overnight (12am–6am)",
  HOUR(L64) &lt; 10, "Morning (6am–10am)",
  HOUR(L64) &lt; 14, "Midday (10am–2pm)",
  HOUR(L64) &lt; 18, "Afternoon (2pm–6pm)",
  TRUE, "Evening (6pm–12am)"
)</f>
        <v>Midday (10am–2pm)</v>
      </c>
      <c r="AB64" s="5" t="str">
        <f t="shared" si="1"/>
        <v>Wednesday</v>
      </c>
      <c r="AC64" s="2">
        <f t="shared" si="2"/>
        <v>11</v>
      </c>
      <c r="AD64" s="7">
        <f t="shared" si="3"/>
        <v>107.0000000030268</v>
      </c>
    </row>
    <row r="65" spans="1:30" x14ac:dyDescent="0.35">
      <c r="A65" s="1" t="s">
        <v>138</v>
      </c>
      <c r="B65" s="4">
        <v>45674</v>
      </c>
      <c r="C65" s="1" t="s">
        <v>63</v>
      </c>
      <c r="D65" s="1" t="s">
        <v>28</v>
      </c>
      <c r="E65" s="1" t="s">
        <v>53</v>
      </c>
      <c r="F65" s="1" t="s">
        <v>30</v>
      </c>
      <c r="G65" s="1" t="s">
        <v>39</v>
      </c>
      <c r="H65" s="1" t="s">
        <v>40</v>
      </c>
      <c r="I65" s="1" t="s">
        <v>47</v>
      </c>
      <c r="J65" s="1" t="s">
        <v>1298</v>
      </c>
      <c r="K65" s="1" t="s">
        <v>1296</v>
      </c>
      <c r="L65" s="5">
        <v>45674.430555555555</v>
      </c>
      <c r="M65" s="5">
        <v>45674.45416666667</v>
      </c>
      <c r="N65" s="5">
        <v>45674.497916666667</v>
      </c>
      <c r="O65" s="5">
        <v>45674.521527777775</v>
      </c>
      <c r="P65" s="1">
        <v>34</v>
      </c>
      <c r="Q65" s="1">
        <v>63</v>
      </c>
      <c r="R65" s="1">
        <v>34</v>
      </c>
      <c r="S65" s="6">
        <v>3.4</v>
      </c>
      <c r="T65" s="1" t="s">
        <v>54</v>
      </c>
      <c r="U65" s="1" t="s">
        <v>35</v>
      </c>
      <c r="W65" s="2">
        <v>2.25</v>
      </c>
      <c r="X65" s="3">
        <v>102.05</v>
      </c>
      <c r="Y65" s="3">
        <v>421.04</v>
      </c>
      <c r="Z65" s="4" t="str">
        <f t="shared" si="0"/>
        <v>January</v>
      </c>
      <c r="AA65" s="1" t="str" cm="1">
        <f t="array" ref="AA65">_xlfn.IFS(
  HOUR(L65) &lt; 6, "Overnight (12am–6am)",
  HOUR(L65) &lt; 10, "Morning (6am–10am)",
  HOUR(L65) &lt; 14, "Midday (10am–2pm)",
  HOUR(L65) &lt; 18, "Afternoon (2pm–6pm)",
  TRUE, "Evening (6pm–12am)"
)</f>
        <v>Midday (10am–2pm)</v>
      </c>
      <c r="AB65" s="5" t="str">
        <f t="shared" si="1"/>
        <v>Friday</v>
      </c>
      <c r="AC65" s="2">
        <f t="shared" si="2"/>
        <v>10</v>
      </c>
      <c r="AD65" s="7">
        <f t="shared" si="3"/>
        <v>130.99999999743886</v>
      </c>
    </row>
    <row r="66" spans="1:30" x14ac:dyDescent="0.35">
      <c r="A66" s="1" t="s">
        <v>139</v>
      </c>
      <c r="B66" s="4">
        <v>45675</v>
      </c>
      <c r="C66" s="1" t="s">
        <v>27</v>
      </c>
      <c r="D66" s="1" t="s">
        <v>28</v>
      </c>
      <c r="E66" s="1" t="s">
        <v>66</v>
      </c>
      <c r="F66" s="1" t="s">
        <v>30</v>
      </c>
      <c r="G66" s="1" t="s">
        <v>45</v>
      </c>
      <c r="H66" s="1" t="s">
        <v>46</v>
      </c>
      <c r="I66" s="1" t="s">
        <v>107</v>
      </c>
      <c r="J66" s="1" t="s">
        <v>1317</v>
      </c>
      <c r="K66" s="1" t="s">
        <v>1295</v>
      </c>
      <c r="L66" s="5">
        <v>45675.645833333336</v>
      </c>
      <c r="M66" s="5">
        <v>45675.647222222222</v>
      </c>
      <c r="N66" s="5">
        <v>45675.647222222222</v>
      </c>
      <c r="O66" s="5">
        <v>45675.681944444441</v>
      </c>
      <c r="P66" s="1">
        <v>2</v>
      </c>
      <c r="Q66" s="1">
        <v>0</v>
      </c>
      <c r="R66" s="1">
        <v>50</v>
      </c>
      <c r="S66" s="6">
        <v>21.8</v>
      </c>
      <c r="T66" s="1" t="s">
        <v>41</v>
      </c>
      <c r="U66" s="1" t="s">
        <v>35</v>
      </c>
      <c r="W66" s="2">
        <v>2.4900000000000002</v>
      </c>
      <c r="X66" s="3">
        <v>201.82</v>
      </c>
      <c r="Y66" s="3">
        <v>978.34</v>
      </c>
      <c r="Z66" s="4" t="str">
        <f t="shared" ref="Z66:Z129" si="4">TEXT(B66,"MMMM")</f>
        <v>January</v>
      </c>
      <c r="AA66" s="1" t="str" cm="1">
        <f t="array" ref="AA66">_xlfn.IFS(
  HOUR(L66) &lt; 6, "Overnight (12am–6am)",
  HOUR(L66) &lt; 10, "Morning (6am–10am)",
  HOUR(L66) &lt; 14, "Midday (10am–2pm)",
  HOUR(L66) &lt; 18, "Afternoon (2pm–6pm)",
  TRUE, "Evening (6pm–12am)"
)</f>
        <v>Afternoon (2pm–6pm)</v>
      </c>
      <c r="AB66" s="5" t="str">
        <f t="shared" ref="AB66:AB129" si="5">TEXT(L66,"DDDD")</f>
        <v>Saturday</v>
      </c>
      <c r="AC66" s="2">
        <f t="shared" ref="AC66:AC129" si="6">HOUR(L66)</f>
        <v>15</v>
      </c>
      <c r="AD66" s="7">
        <f t="shared" ref="AD66:AD129" si="7">(O66-L66)*(60*24)</f>
        <v>51.999999991385266</v>
      </c>
    </row>
    <row r="67" spans="1:30" x14ac:dyDescent="0.35">
      <c r="A67" s="1" t="s">
        <v>140</v>
      </c>
      <c r="B67" s="4">
        <v>45660</v>
      </c>
      <c r="C67" s="1" t="s">
        <v>63</v>
      </c>
      <c r="D67" s="1" t="s">
        <v>28</v>
      </c>
      <c r="E67" s="1" t="s">
        <v>56</v>
      </c>
      <c r="F67" s="1" t="s">
        <v>30</v>
      </c>
      <c r="G67" s="1" t="s">
        <v>31</v>
      </c>
      <c r="H67" s="1" t="s">
        <v>32</v>
      </c>
      <c r="I67" s="1" t="s">
        <v>67</v>
      </c>
      <c r="J67" s="1" t="s">
        <v>1315</v>
      </c>
      <c r="K67" s="1" t="s">
        <v>1294</v>
      </c>
      <c r="L67" s="5">
        <v>45660.729166666664</v>
      </c>
      <c r="M67" s="5">
        <v>45660.743055555555</v>
      </c>
      <c r="N67" s="5">
        <v>45660.754861111112</v>
      </c>
      <c r="O67" s="5">
        <v>45660.771527777775</v>
      </c>
      <c r="P67" s="1">
        <v>20</v>
      </c>
      <c r="Q67" s="1">
        <v>17</v>
      </c>
      <c r="R67" s="1">
        <v>24</v>
      </c>
      <c r="S67" s="6">
        <v>14.9</v>
      </c>
      <c r="T67" s="1" t="s">
        <v>60</v>
      </c>
      <c r="U67" s="1" t="s">
        <v>35</v>
      </c>
      <c r="W67" s="2">
        <v>0.5</v>
      </c>
      <c r="X67" s="3">
        <v>0</v>
      </c>
      <c r="Y67" s="3">
        <v>135.55000000000001</v>
      </c>
      <c r="Z67" s="4" t="str">
        <f t="shared" si="4"/>
        <v>January</v>
      </c>
      <c r="AA67" s="1" t="str" cm="1">
        <f t="array" ref="AA67">_xlfn.IFS(
  HOUR(L67) &lt; 6, "Overnight (12am–6am)",
  HOUR(L67) &lt; 10, "Morning (6am–10am)",
  HOUR(L67) &lt; 14, "Midday (10am–2pm)",
  HOUR(L67) &lt; 18, "Afternoon (2pm–6pm)",
  TRUE, "Evening (6pm–12am)"
)</f>
        <v>Afternoon (2pm–6pm)</v>
      </c>
      <c r="AB67" s="5" t="str">
        <f t="shared" si="5"/>
        <v>Friday</v>
      </c>
      <c r="AC67" s="2">
        <f t="shared" si="6"/>
        <v>17</v>
      </c>
      <c r="AD67" s="7">
        <f t="shared" si="7"/>
        <v>60.999999999767169</v>
      </c>
    </row>
    <row r="68" spans="1:30" x14ac:dyDescent="0.35">
      <c r="A68" s="1" t="s">
        <v>141</v>
      </c>
      <c r="B68" s="4">
        <v>45663</v>
      </c>
      <c r="C68" s="1" t="s">
        <v>99</v>
      </c>
      <c r="D68" s="1" t="s">
        <v>28</v>
      </c>
      <c r="E68" s="1" t="s">
        <v>66</v>
      </c>
      <c r="F68" s="1" t="s">
        <v>44</v>
      </c>
      <c r="G68" s="1" t="s">
        <v>39</v>
      </c>
      <c r="H68" s="1" t="s">
        <v>40</v>
      </c>
      <c r="I68" s="1" t="s">
        <v>85</v>
      </c>
      <c r="J68" s="1" t="s">
        <v>1306</v>
      </c>
      <c r="K68" s="1" t="s">
        <v>1297</v>
      </c>
      <c r="L68" s="5">
        <v>45663.541666666664</v>
      </c>
      <c r="M68" s="5">
        <v>45663.545138888891</v>
      </c>
      <c r="N68" s="5">
        <v>45663.584722222222</v>
      </c>
      <c r="O68" s="5">
        <v>45663.599305555559</v>
      </c>
      <c r="P68" s="1">
        <v>5</v>
      </c>
      <c r="Q68" s="1">
        <v>57</v>
      </c>
      <c r="R68" s="1">
        <v>21</v>
      </c>
      <c r="S68" s="6">
        <v>20.8</v>
      </c>
      <c r="T68" s="1" t="s">
        <v>77</v>
      </c>
      <c r="U68" s="1" t="s">
        <v>35</v>
      </c>
      <c r="W68" s="2">
        <v>1.82</v>
      </c>
      <c r="X68" s="3">
        <v>36.869999999999997</v>
      </c>
      <c r="Y68" s="3">
        <v>469.94</v>
      </c>
      <c r="Z68" s="4" t="str">
        <f t="shared" si="4"/>
        <v>January</v>
      </c>
      <c r="AA68" s="1" t="str" cm="1">
        <f t="array" ref="AA68">_xlfn.IFS(
  HOUR(L68) &lt; 6, "Overnight (12am–6am)",
  HOUR(L68) &lt; 10, "Morning (6am–10am)",
  HOUR(L68) &lt; 14, "Midday (10am–2pm)",
  HOUR(L68) &lt; 18, "Afternoon (2pm–6pm)",
  TRUE, "Evening (6pm–12am)"
)</f>
        <v>Midday (10am–2pm)</v>
      </c>
      <c r="AB68" s="5" t="str">
        <f t="shared" si="5"/>
        <v>Monday</v>
      </c>
      <c r="AC68" s="2">
        <f t="shared" si="6"/>
        <v>13</v>
      </c>
      <c r="AD68" s="7">
        <f t="shared" si="7"/>
        <v>83.000000008614734</v>
      </c>
    </row>
    <row r="69" spans="1:30" x14ac:dyDescent="0.35">
      <c r="A69" s="1" t="s">
        <v>142</v>
      </c>
      <c r="B69" s="4">
        <v>45677</v>
      </c>
      <c r="C69" s="1" t="s">
        <v>119</v>
      </c>
      <c r="D69" s="1" t="s">
        <v>28</v>
      </c>
      <c r="E69" s="1" t="s">
        <v>38</v>
      </c>
      <c r="F69" s="1" t="s">
        <v>30</v>
      </c>
      <c r="G69" s="1" t="s">
        <v>39</v>
      </c>
      <c r="H69" s="1" t="s">
        <v>40</v>
      </c>
      <c r="I69" s="1" t="s">
        <v>57</v>
      </c>
      <c r="J69" s="1" t="s">
        <v>1312</v>
      </c>
      <c r="K69" s="1" t="s">
        <v>1292</v>
      </c>
      <c r="L69" s="5">
        <v>45677.6875</v>
      </c>
      <c r="M69" s="5">
        <v>45677.716666666667</v>
      </c>
      <c r="N69" s="5">
        <v>45677.716666666667</v>
      </c>
      <c r="O69" s="5">
        <v>45677.740277777775</v>
      </c>
      <c r="P69" s="1">
        <v>42</v>
      </c>
      <c r="Q69" s="1">
        <v>0</v>
      </c>
      <c r="R69" s="1">
        <v>34</v>
      </c>
      <c r="S69" s="6">
        <v>18.2</v>
      </c>
      <c r="T69" s="1" t="s">
        <v>77</v>
      </c>
      <c r="U69" s="1" t="s">
        <v>35</v>
      </c>
      <c r="W69" s="2">
        <v>1.74</v>
      </c>
      <c r="X69" s="3">
        <v>40.33</v>
      </c>
      <c r="Y69" s="3">
        <v>573.16999999999996</v>
      </c>
      <c r="Z69" s="4" t="str">
        <f t="shared" si="4"/>
        <v>January</v>
      </c>
      <c r="AA69" s="1" t="str" cm="1">
        <f t="array" ref="AA69">_xlfn.IFS(
  HOUR(L69) &lt; 6, "Overnight (12am–6am)",
  HOUR(L69) &lt; 10, "Morning (6am–10am)",
  HOUR(L69) &lt; 14, "Midday (10am–2pm)",
  HOUR(L69) &lt; 18, "Afternoon (2pm–6pm)",
  TRUE, "Evening (6pm–12am)"
)</f>
        <v>Afternoon (2pm–6pm)</v>
      </c>
      <c r="AB69" s="5" t="str">
        <f t="shared" si="5"/>
        <v>Monday</v>
      </c>
      <c r="AC69" s="2">
        <f t="shared" si="6"/>
        <v>16</v>
      </c>
      <c r="AD69" s="7">
        <f t="shared" si="7"/>
        <v>75.99999999627471</v>
      </c>
    </row>
    <row r="70" spans="1:30" x14ac:dyDescent="0.35">
      <c r="A70" s="1" t="s">
        <v>143</v>
      </c>
      <c r="B70" s="4">
        <v>45682</v>
      </c>
      <c r="C70" s="1" t="s">
        <v>90</v>
      </c>
      <c r="D70" s="1" t="s">
        <v>28</v>
      </c>
      <c r="E70" s="1" t="s">
        <v>56</v>
      </c>
      <c r="F70" s="1" t="s">
        <v>30</v>
      </c>
      <c r="G70" s="1" t="s">
        <v>45</v>
      </c>
      <c r="H70" s="1" t="s">
        <v>46</v>
      </c>
      <c r="I70" s="1" t="s">
        <v>57</v>
      </c>
      <c r="J70" s="1" t="s">
        <v>1311</v>
      </c>
      <c r="K70" s="1" t="s">
        <v>1293</v>
      </c>
      <c r="L70" s="5">
        <v>45682.604166666664</v>
      </c>
      <c r="M70" s="5">
        <v>45682.611805555556</v>
      </c>
      <c r="N70" s="5">
        <v>45682.611805555556</v>
      </c>
      <c r="O70" s="5">
        <v>45682.621527777781</v>
      </c>
      <c r="P70" s="1">
        <v>11</v>
      </c>
      <c r="Q70" s="1">
        <v>0</v>
      </c>
      <c r="R70" s="1">
        <v>14</v>
      </c>
      <c r="S70" s="6">
        <v>5.5</v>
      </c>
      <c r="T70" s="1" t="s">
        <v>54</v>
      </c>
      <c r="U70" s="1" t="s">
        <v>35</v>
      </c>
      <c r="W70" s="2">
        <v>2.78</v>
      </c>
      <c r="X70" s="3">
        <v>25.6</v>
      </c>
      <c r="Y70" s="3">
        <v>548.48</v>
      </c>
      <c r="Z70" s="4" t="str">
        <f t="shared" si="4"/>
        <v>January</v>
      </c>
      <c r="AA70" s="1" t="str" cm="1">
        <f t="array" ref="AA70">_xlfn.IFS(
  HOUR(L70) &lt; 6, "Overnight (12am–6am)",
  HOUR(L70) &lt; 10, "Morning (6am–10am)",
  HOUR(L70) &lt; 14, "Midday (10am–2pm)",
  HOUR(L70) &lt; 18, "Afternoon (2pm–6pm)",
  TRUE, "Evening (6pm–12am)"
)</f>
        <v>Afternoon (2pm–6pm)</v>
      </c>
      <c r="AB70" s="5" t="str">
        <f t="shared" si="5"/>
        <v>Saturday</v>
      </c>
      <c r="AC70" s="2">
        <f t="shared" si="6"/>
        <v>14</v>
      </c>
      <c r="AD70" s="7">
        <f t="shared" si="7"/>
        <v>25.000000008149073</v>
      </c>
    </row>
    <row r="71" spans="1:30" x14ac:dyDescent="0.35">
      <c r="A71" s="1" t="s">
        <v>144</v>
      </c>
      <c r="B71" s="4">
        <v>45687</v>
      </c>
      <c r="C71" s="1" t="s">
        <v>99</v>
      </c>
      <c r="D71" s="1" t="s">
        <v>28</v>
      </c>
      <c r="E71" s="1" t="s">
        <v>56</v>
      </c>
      <c r="F71" s="1" t="s">
        <v>44</v>
      </c>
      <c r="G71" s="1" t="s">
        <v>31</v>
      </c>
      <c r="H71" s="1" t="s">
        <v>32</v>
      </c>
      <c r="I71" s="1" t="s">
        <v>33</v>
      </c>
      <c r="J71" s="1" t="s">
        <v>1313</v>
      </c>
      <c r="K71" s="1" t="s">
        <v>1292</v>
      </c>
      <c r="L71" s="5">
        <v>45687.309027777781</v>
      </c>
      <c r="M71" s="5">
        <v>45687.323611111111</v>
      </c>
      <c r="N71" s="5">
        <v>45687.369444444441</v>
      </c>
      <c r="O71" s="5">
        <v>45687.385416666664</v>
      </c>
      <c r="P71" s="1">
        <v>21</v>
      </c>
      <c r="Q71" s="1">
        <v>66</v>
      </c>
      <c r="R71" s="1">
        <v>23</v>
      </c>
      <c r="S71" s="6">
        <v>18.5</v>
      </c>
      <c r="T71" s="1" t="s">
        <v>34</v>
      </c>
      <c r="U71" s="1" t="s">
        <v>35</v>
      </c>
      <c r="W71" s="2">
        <v>1.73</v>
      </c>
      <c r="X71" s="3">
        <v>28.56</v>
      </c>
      <c r="Y71" s="3">
        <v>244.94</v>
      </c>
      <c r="Z71" s="4" t="str">
        <f t="shared" si="4"/>
        <v>January</v>
      </c>
      <c r="AA71" s="1" t="str" cm="1">
        <f t="array" ref="AA71">_xlfn.IFS(
  HOUR(L71) &lt; 6, "Overnight (12am–6am)",
  HOUR(L71) &lt; 10, "Morning (6am–10am)",
  HOUR(L71) &lt; 14, "Midday (10am–2pm)",
  HOUR(L71) &lt; 18, "Afternoon (2pm–6pm)",
  TRUE, "Evening (6pm–12am)"
)</f>
        <v>Morning (6am–10am)</v>
      </c>
      <c r="AB71" s="5" t="str">
        <f t="shared" si="5"/>
        <v>Thursday</v>
      </c>
      <c r="AC71" s="2">
        <f t="shared" si="6"/>
        <v>7</v>
      </c>
      <c r="AD71" s="7">
        <f t="shared" si="7"/>
        <v>109.99999999185093</v>
      </c>
    </row>
    <row r="72" spans="1:30" x14ac:dyDescent="0.35">
      <c r="A72" s="1" t="s">
        <v>145</v>
      </c>
      <c r="B72" s="4">
        <v>45667</v>
      </c>
      <c r="C72" s="1" t="s">
        <v>37</v>
      </c>
      <c r="D72" s="1" t="s">
        <v>28</v>
      </c>
      <c r="E72" s="1" t="s">
        <v>53</v>
      </c>
      <c r="F72" s="1" t="s">
        <v>30</v>
      </c>
      <c r="G72" s="1" t="s">
        <v>31</v>
      </c>
      <c r="H72" s="1" t="s">
        <v>32</v>
      </c>
      <c r="I72" s="1" t="s">
        <v>57</v>
      </c>
      <c r="J72" s="1" t="s">
        <v>1303</v>
      </c>
      <c r="K72" s="1" t="s">
        <v>1294</v>
      </c>
      <c r="L72" s="5">
        <v>45667.597222222219</v>
      </c>
      <c r="M72" s="5">
        <v>45667.602777777778</v>
      </c>
      <c r="N72" s="5">
        <v>45667.672222222223</v>
      </c>
      <c r="O72" s="5">
        <v>45667.685416666667</v>
      </c>
      <c r="P72" s="1">
        <v>8</v>
      </c>
      <c r="Q72" s="1">
        <v>100</v>
      </c>
      <c r="R72" s="1">
        <v>19</v>
      </c>
      <c r="S72" s="6">
        <v>19.100000000000001</v>
      </c>
      <c r="T72" s="1" t="s">
        <v>34</v>
      </c>
      <c r="U72" s="1" t="s">
        <v>70</v>
      </c>
      <c r="V72" s="1" t="s">
        <v>146</v>
      </c>
      <c r="W72" s="2">
        <v>0</v>
      </c>
      <c r="X72" s="3">
        <v>0</v>
      </c>
      <c r="Y72" s="3">
        <v>0</v>
      </c>
      <c r="Z72" s="4" t="str">
        <f t="shared" si="4"/>
        <v>January</v>
      </c>
      <c r="AA72" s="1" t="str" cm="1">
        <f t="array" ref="AA72">_xlfn.IFS(
  HOUR(L72) &lt; 6, "Overnight (12am–6am)",
  HOUR(L72) &lt; 10, "Morning (6am–10am)",
  HOUR(L72) &lt; 14, "Midday (10am–2pm)",
  HOUR(L72) &lt; 18, "Afternoon (2pm–6pm)",
  TRUE, "Evening (6pm–12am)"
)</f>
        <v>Afternoon (2pm–6pm)</v>
      </c>
      <c r="AB72" s="5" t="str">
        <f t="shared" si="5"/>
        <v>Friday</v>
      </c>
      <c r="AC72" s="2">
        <f t="shared" si="6"/>
        <v>14</v>
      </c>
      <c r="AD72" s="7">
        <f t="shared" si="7"/>
        <v>127.0000000053551</v>
      </c>
    </row>
    <row r="73" spans="1:30" x14ac:dyDescent="0.35">
      <c r="A73" s="1" t="s">
        <v>147</v>
      </c>
      <c r="B73" s="4">
        <v>45674</v>
      </c>
      <c r="C73" s="1" t="s">
        <v>59</v>
      </c>
      <c r="D73" s="1" t="s">
        <v>28</v>
      </c>
      <c r="E73" s="1" t="s">
        <v>38</v>
      </c>
      <c r="F73" s="1" t="s">
        <v>30</v>
      </c>
      <c r="G73" s="1" t="s">
        <v>45</v>
      </c>
      <c r="H73" s="1" t="s">
        <v>46</v>
      </c>
      <c r="I73" s="1" t="s">
        <v>33</v>
      </c>
      <c r="J73" s="1" t="s">
        <v>1308</v>
      </c>
      <c r="K73" s="1" t="s">
        <v>1293</v>
      </c>
      <c r="L73" s="5">
        <v>45674.774305555555</v>
      </c>
      <c r="M73" s="5">
        <v>45674.779166666667</v>
      </c>
      <c r="N73" s="5">
        <v>45674.808333333334</v>
      </c>
      <c r="O73" s="5">
        <v>45674.82708333333</v>
      </c>
      <c r="P73" s="1">
        <v>7</v>
      </c>
      <c r="Q73" s="1">
        <v>42</v>
      </c>
      <c r="R73" s="1">
        <v>27</v>
      </c>
      <c r="S73" s="6">
        <v>11.3</v>
      </c>
      <c r="T73" s="1" t="s">
        <v>77</v>
      </c>
      <c r="U73" s="1" t="s">
        <v>35</v>
      </c>
      <c r="W73" s="2">
        <v>1.23</v>
      </c>
      <c r="X73" s="3">
        <v>184.48</v>
      </c>
      <c r="Y73" s="3">
        <v>1308.5999999999999</v>
      </c>
      <c r="Z73" s="4" t="str">
        <f t="shared" si="4"/>
        <v>January</v>
      </c>
      <c r="AA73" s="1" t="str" cm="1">
        <f t="array" ref="AA73">_xlfn.IFS(
  HOUR(L73) &lt; 6, "Overnight (12am–6am)",
  HOUR(L73) &lt; 10, "Morning (6am–10am)",
  HOUR(L73) &lt; 14, "Midday (10am–2pm)",
  HOUR(L73) &lt; 18, "Afternoon (2pm–6pm)",
  TRUE, "Evening (6pm–12am)"
)</f>
        <v>Evening (6pm–12am)</v>
      </c>
      <c r="AB73" s="5" t="str">
        <f t="shared" si="5"/>
        <v>Friday</v>
      </c>
      <c r="AC73" s="2">
        <f t="shared" si="6"/>
        <v>18</v>
      </c>
      <c r="AD73" s="7">
        <f t="shared" si="7"/>
        <v>75.99999999627471</v>
      </c>
    </row>
    <row r="74" spans="1:30" x14ac:dyDescent="0.35">
      <c r="A74" s="1" t="s">
        <v>148</v>
      </c>
      <c r="B74" s="4">
        <v>45686</v>
      </c>
      <c r="C74" s="1" t="s">
        <v>88</v>
      </c>
      <c r="D74" s="1" t="s">
        <v>28</v>
      </c>
      <c r="E74" s="1" t="s">
        <v>53</v>
      </c>
      <c r="F74" s="1" t="s">
        <v>30</v>
      </c>
      <c r="G74" s="1" t="s">
        <v>39</v>
      </c>
      <c r="H74" s="1" t="s">
        <v>40</v>
      </c>
      <c r="I74" s="1" t="s">
        <v>75</v>
      </c>
      <c r="J74" s="1" t="s">
        <v>1298</v>
      </c>
      <c r="K74" s="1" t="s">
        <v>1295</v>
      </c>
      <c r="L74" s="5">
        <v>45686.388888888891</v>
      </c>
      <c r="M74" s="5">
        <v>45686.400000000001</v>
      </c>
      <c r="N74" s="5">
        <v>45686.481249999997</v>
      </c>
      <c r="O74" s="5">
        <v>45686.492361111108</v>
      </c>
      <c r="P74" s="1">
        <v>16</v>
      </c>
      <c r="Q74" s="1">
        <v>117</v>
      </c>
      <c r="R74" s="1">
        <v>16</v>
      </c>
      <c r="S74" s="6">
        <v>9.1999999999999993</v>
      </c>
      <c r="T74" s="1" t="s">
        <v>41</v>
      </c>
      <c r="U74" s="1" t="s">
        <v>35</v>
      </c>
      <c r="W74" s="2">
        <v>2.74</v>
      </c>
      <c r="X74" s="3">
        <v>190.76</v>
      </c>
      <c r="Y74" s="3">
        <v>758.33</v>
      </c>
      <c r="Z74" s="4" t="str">
        <f t="shared" si="4"/>
        <v>January</v>
      </c>
      <c r="AA74" s="1" t="str" cm="1">
        <f t="array" ref="AA74">_xlfn.IFS(
  HOUR(L74) &lt; 6, "Overnight (12am–6am)",
  HOUR(L74) &lt; 10, "Morning (6am–10am)",
  HOUR(L74) &lt; 14, "Midday (10am–2pm)",
  HOUR(L74) &lt; 18, "Afternoon (2pm–6pm)",
  TRUE, "Evening (6pm–12am)"
)</f>
        <v>Morning (6am–10am)</v>
      </c>
      <c r="AB74" s="5" t="str">
        <f t="shared" si="5"/>
        <v>Wednesday</v>
      </c>
      <c r="AC74" s="2">
        <f t="shared" si="6"/>
        <v>9</v>
      </c>
      <c r="AD74" s="7">
        <f t="shared" si="7"/>
        <v>148.99999999324791</v>
      </c>
    </row>
    <row r="75" spans="1:30" x14ac:dyDescent="0.35">
      <c r="A75" s="1" t="s">
        <v>149</v>
      </c>
      <c r="B75" s="4">
        <v>45662</v>
      </c>
      <c r="C75" s="1" t="s">
        <v>90</v>
      </c>
      <c r="D75" s="1" t="s">
        <v>28</v>
      </c>
      <c r="E75" s="1" t="s">
        <v>56</v>
      </c>
      <c r="F75" s="1" t="s">
        <v>30</v>
      </c>
      <c r="G75" s="1" t="s">
        <v>39</v>
      </c>
      <c r="H75" s="1" t="s">
        <v>40</v>
      </c>
      <c r="I75" s="1" t="s">
        <v>67</v>
      </c>
      <c r="J75" s="1" t="s">
        <v>1310</v>
      </c>
      <c r="K75" s="1" t="s">
        <v>1292</v>
      </c>
      <c r="L75" s="5">
        <v>45662.496527777781</v>
      </c>
      <c r="M75" s="5">
        <v>45662.511111111111</v>
      </c>
      <c r="N75" s="5">
        <v>45662.574999999997</v>
      </c>
      <c r="O75" s="5">
        <v>45662.600694444445</v>
      </c>
      <c r="P75" s="1">
        <v>21</v>
      </c>
      <c r="Q75" s="1">
        <v>92</v>
      </c>
      <c r="R75" s="1">
        <v>37</v>
      </c>
      <c r="S75" s="6">
        <v>10</v>
      </c>
      <c r="T75" s="1" t="s">
        <v>34</v>
      </c>
      <c r="U75" s="1" t="s">
        <v>35</v>
      </c>
      <c r="W75" s="2">
        <v>0.62</v>
      </c>
      <c r="X75" s="3">
        <v>169.7</v>
      </c>
      <c r="Y75" s="3">
        <v>768.87</v>
      </c>
      <c r="Z75" s="4" t="str">
        <f t="shared" si="4"/>
        <v>January</v>
      </c>
      <c r="AA75" s="1" t="str" cm="1">
        <f t="array" ref="AA75">_xlfn.IFS(
  HOUR(L75) &lt; 6, "Overnight (12am–6am)",
  HOUR(L75) &lt; 10, "Morning (6am–10am)",
  HOUR(L75) &lt; 14, "Midday (10am–2pm)",
  HOUR(L75) &lt; 18, "Afternoon (2pm–6pm)",
  TRUE, "Evening (6pm–12am)"
)</f>
        <v>Midday (10am–2pm)</v>
      </c>
      <c r="AB75" s="5" t="str">
        <f t="shared" si="5"/>
        <v>Sunday</v>
      </c>
      <c r="AC75" s="2">
        <f t="shared" si="6"/>
        <v>11</v>
      </c>
      <c r="AD75" s="7">
        <f t="shared" si="7"/>
        <v>149.99999999650754</v>
      </c>
    </row>
    <row r="76" spans="1:30" x14ac:dyDescent="0.35">
      <c r="A76" s="1" t="s">
        <v>150</v>
      </c>
      <c r="B76" s="4">
        <v>45667</v>
      </c>
      <c r="C76" s="1" t="s">
        <v>27</v>
      </c>
      <c r="D76" s="1" t="s">
        <v>28</v>
      </c>
      <c r="E76" s="1" t="s">
        <v>56</v>
      </c>
      <c r="F76" s="1" t="s">
        <v>30</v>
      </c>
      <c r="G76" s="1" t="s">
        <v>31</v>
      </c>
      <c r="H76" s="1" t="s">
        <v>32</v>
      </c>
      <c r="I76" s="1" t="s">
        <v>57</v>
      </c>
      <c r="J76" s="1" t="s">
        <v>1309</v>
      </c>
      <c r="K76" s="1" t="s">
        <v>1292</v>
      </c>
      <c r="L76" s="5">
        <v>45667.28125</v>
      </c>
      <c r="M76" s="5">
        <v>45667.28402777778</v>
      </c>
      <c r="N76" s="5">
        <v>45667.34375</v>
      </c>
      <c r="O76" s="5">
        <v>45667.35833333333</v>
      </c>
      <c r="P76" s="1">
        <v>4</v>
      </c>
      <c r="Q76" s="1">
        <v>86</v>
      </c>
      <c r="R76" s="1">
        <v>21</v>
      </c>
      <c r="S76" s="6">
        <v>4</v>
      </c>
      <c r="T76" s="1" t="s">
        <v>60</v>
      </c>
      <c r="U76" s="1" t="s">
        <v>35</v>
      </c>
      <c r="W76" s="2">
        <v>0.73</v>
      </c>
      <c r="X76" s="3">
        <v>51.94</v>
      </c>
      <c r="Y76" s="3">
        <v>356.88</v>
      </c>
      <c r="Z76" s="4" t="str">
        <f t="shared" si="4"/>
        <v>January</v>
      </c>
      <c r="AA76" s="1" t="str" cm="1">
        <f t="array" ref="AA76">_xlfn.IFS(
  HOUR(L76) &lt; 6, "Overnight (12am–6am)",
  HOUR(L76) &lt; 10, "Morning (6am–10am)",
  HOUR(L76) &lt; 14, "Midday (10am–2pm)",
  HOUR(L76) &lt; 18, "Afternoon (2pm–6pm)",
  TRUE, "Evening (6pm–12am)"
)</f>
        <v>Morning (6am–10am)</v>
      </c>
      <c r="AB76" s="5" t="str">
        <f t="shared" si="5"/>
        <v>Friday</v>
      </c>
      <c r="AC76" s="2">
        <f t="shared" si="6"/>
        <v>6</v>
      </c>
      <c r="AD76" s="7">
        <f t="shared" si="7"/>
        <v>110.99999999511056</v>
      </c>
    </row>
    <row r="77" spans="1:30" x14ac:dyDescent="0.35">
      <c r="A77" s="1" t="s">
        <v>151</v>
      </c>
      <c r="B77" s="4">
        <v>45665</v>
      </c>
      <c r="C77" s="1" t="s">
        <v>69</v>
      </c>
      <c r="D77" s="1" t="s">
        <v>28</v>
      </c>
      <c r="E77" s="1" t="s">
        <v>56</v>
      </c>
      <c r="F77" s="1" t="s">
        <v>30</v>
      </c>
      <c r="G77" s="1" t="s">
        <v>31</v>
      </c>
      <c r="H77" s="1" t="s">
        <v>32</v>
      </c>
      <c r="I77" s="1" t="s">
        <v>85</v>
      </c>
      <c r="J77" s="1" t="s">
        <v>1299</v>
      </c>
      <c r="K77" s="1" t="s">
        <v>1293</v>
      </c>
      <c r="L77" s="5">
        <v>45665.4375</v>
      </c>
      <c r="M77" s="5">
        <v>45665.442361111112</v>
      </c>
      <c r="N77" s="5">
        <v>45665.476388888892</v>
      </c>
      <c r="O77" s="5">
        <v>45665.488888888889</v>
      </c>
      <c r="P77" s="1">
        <v>7</v>
      </c>
      <c r="Q77" s="1">
        <v>49</v>
      </c>
      <c r="R77" s="1">
        <v>18</v>
      </c>
      <c r="S77" s="6">
        <v>10</v>
      </c>
      <c r="T77" s="1" t="s">
        <v>48</v>
      </c>
      <c r="U77" s="1" t="s">
        <v>35</v>
      </c>
      <c r="W77" s="2">
        <v>1.05</v>
      </c>
      <c r="X77" s="3">
        <v>39.07</v>
      </c>
      <c r="Y77" s="3">
        <v>209.44</v>
      </c>
      <c r="Z77" s="4" t="str">
        <f t="shared" si="4"/>
        <v>January</v>
      </c>
      <c r="AA77" s="1" t="str" cm="1">
        <f t="array" ref="AA77">_xlfn.IFS(
  HOUR(L77) &lt; 6, "Overnight (12am–6am)",
  HOUR(L77) &lt; 10, "Morning (6am–10am)",
  HOUR(L77) &lt; 14, "Midday (10am–2pm)",
  HOUR(L77) &lt; 18, "Afternoon (2pm–6pm)",
  TRUE, "Evening (6pm–12am)"
)</f>
        <v>Midday (10am–2pm)</v>
      </c>
      <c r="AB77" s="5" t="str">
        <f t="shared" si="5"/>
        <v>Wednesday</v>
      </c>
      <c r="AC77" s="2">
        <f t="shared" si="6"/>
        <v>10</v>
      </c>
      <c r="AD77" s="7">
        <f t="shared" si="7"/>
        <v>74.000000000232831</v>
      </c>
    </row>
    <row r="78" spans="1:30" x14ac:dyDescent="0.35">
      <c r="A78" s="1" t="s">
        <v>152</v>
      </c>
      <c r="B78" s="4">
        <v>45665</v>
      </c>
      <c r="C78" s="1" t="s">
        <v>37</v>
      </c>
      <c r="D78" s="1" t="s">
        <v>28</v>
      </c>
      <c r="E78" s="1" t="s">
        <v>29</v>
      </c>
      <c r="F78" s="1" t="s">
        <v>44</v>
      </c>
      <c r="G78" s="1" t="s">
        <v>39</v>
      </c>
      <c r="H78" s="1" t="s">
        <v>40</v>
      </c>
      <c r="I78" s="1" t="s">
        <v>47</v>
      </c>
      <c r="J78" s="1" t="s">
        <v>1311</v>
      </c>
      <c r="K78" s="1" t="s">
        <v>1295</v>
      </c>
      <c r="L78" s="5">
        <v>45665.621527777781</v>
      </c>
      <c r="M78" s="5">
        <v>45665.63958333333</v>
      </c>
      <c r="N78" s="5">
        <v>45665.68472222222</v>
      </c>
      <c r="O78" s="5">
        <v>45665.702777777777</v>
      </c>
      <c r="P78" s="1">
        <v>26</v>
      </c>
      <c r="Q78" s="1">
        <v>65</v>
      </c>
      <c r="R78" s="1">
        <v>26</v>
      </c>
      <c r="S78" s="6">
        <v>9.6999999999999993</v>
      </c>
      <c r="T78" s="1" t="s">
        <v>48</v>
      </c>
      <c r="U78" s="1" t="s">
        <v>35</v>
      </c>
      <c r="W78" s="2">
        <v>2.1</v>
      </c>
      <c r="X78" s="3">
        <v>0</v>
      </c>
      <c r="Y78" s="3">
        <v>585.36</v>
      </c>
      <c r="Z78" s="4" t="str">
        <f t="shared" si="4"/>
        <v>January</v>
      </c>
      <c r="AA78" s="1" t="str" cm="1">
        <f t="array" ref="AA78">_xlfn.IFS(
  HOUR(L78) &lt; 6, "Overnight (12am–6am)",
  HOUR(L78) &lt; 10, "Morning (6am–10am)",
  HOUR(L78) &lt; 14, "Midday (10am–2pm)",
  HOUR(L78) &lt; 18, "Afternoon (2pm–6pm)",
  TRUE, "Evening (6pm–12am)"
)</f>
        <v>Afternoon (2pm–6pm)</v>
      </c>
      <c r="AB78" s="5" t="str">
        <f t="shared" si="5"/>
        <v>Wednesday</v>
      </c>
      <c r="AC78" s="2">
        <f t="shared" si="6"/>
        <v>14</v>
      </c>
      <c r="AD78" s="7">
        <f t="shared" si="7"/>
        <v>116.99999999371357</v>
      </c>
    </row>
    <row r="79" spans="1:30" x14ac:dyDescent="0.35">
      <c r="A79" s="1" t="s">
        <v>153</v>
      </c>
      <c r="B79" s="4">
        <v>45665</v>
      </c>
      <c r="C79" s="1" t="s">
        <v>52</v>
      </c>
      <c r="D79" s="1" t="s">
        <v>28</v>
      </c>
      <c r="E79" s="1" t="s">
        <v>38</v>
      </c>
      <c r="F79" s="1" t="s">
        <v>30</v>
      </c>
      <c r="G79" s="1" t="s">
        <v>39</v>
      </c>
      <c r="H79" s="1" t="s">
        <v>40</v>
      </c>
      <c r="I79" s="1" t="s">
        <v>85</v>
      </c>
      <c r="J79" s="1" t="s">
        <v>1315</v>
      </c>
      <c r="K79" s="1" t="s">
        <v>1294</v>
      </c>
      <c r="L79" s="5">
        <v>45665.347222222219</v>
      </c>
      <c r="M79" s="5">
        <v>45665.352083333331</v>
      </c>
      <c r="N79" s="5">
        <v>45665.379861111112</v>
      </c>
      <c r="O79" s="5">
        <v>45665.402083333334</v>
      </c>
      <c r="P79" s="1">
        <v>7</v>
      </c>
      <c r="Q79" s="1">
        <v>40</v>
      </c>
      <c r="R79" s="1">
        <v>32</v>
      </c>
      <c r="S79" s="6">
        <v>12.4</v>
      </c>
      <c r="T79" s="1" t="s">
        <v>48</v>
      </c>
      <c r="U79" s="1" t="s">
        <v>35</v>
      </c>
      <c r="W79" s="2">
        <v>2.2599999999999998</v>
      </c>
      <c r="X79" s="3">
        <v>138.13</v>
      </c>
      <c r="Y79" s="3">
        <v>932.16</v>
      </c>
      <c r="Z79" s="4" t="str">
        <f t="shared" si="4"/>
        <v>January</v>
      </c>
      <c r="AA79" s="1" t="str" cm="1">
        <f t="array" ref="AA79">_xlfn.IFS(
  HOUR(L79) &lt; 6, "Overnight (12am–6am)",
  HOUR(L79) &lt; 10, "Morning (6am–10am)",
  HOUR(L79) &lt; 14, "Midday (10am–2pm)",
  HOUR(L79) &lt; 18, "Afternoon (2pm–6pm)",
  TRUE, "Evening (6pm–12am)"
)</f>
        <v>Morning (6am–10am)</v>
      </c>
      <c r="AB79" s="5" t="str">
        <f t="shared" si="5"/>
        <v>Wednesday</v>
      </c>
      <c r="AC79" s="2">
        <f t="shared" si="6"/>
        <v>8</v>
      </c>
      <c r="AD79" s="7">
        <f t="shared" si="7"/>
        <v>79.000000006053597</v>
      </c>
    </row>
    <row r="80" spans="1:30" x14ac:dyDescent="0.35">
      <c r="A80" s="1" t="s">
        <v>154</v>
      </c>
      <c r="B80" s="4">
        <v>45679</v>
      </c>
      <c r="C80" s="1" t="s">
        <v>88</v>
      </c>
      <c r="D80" s="1" t="s">
        <v>28</v>
      </c>
      <c r="E80" s="1" t="s">
        <v>38</v>
      </c>
      <c r="F80" s="1" t="s">
        <v>44</v>
      </c>
      <c r="G80" s="1" t="s">
        <v>45</v>
      </c>
      <c r="H80" s="1" t="s">
        <v>46</v>
      </c>
      <c r="I80" s="1" t="s">
        <v>47</v>
      </c>
      <c r="J80" s="1" t="s">
        <v>1310</v>
      </c>
      <c r="K80" s="1" t="s">
        <v>1296</v>
      </c>
      <c r="L80" s="5">
        <v>45679.875</v>
      </c>
      <c r="M80" s="5">
        <v>45679.879861111112</v>
      </c>
      <c r="N80" s="5">
        <v>45679.909722222219</v>
      </c>
      <c r="O80" s="5">
        <v>45679.927083333336</v>
      </c>
      <c r="P80" s="1">
        <v>7</v>
      </c>
      <c r="Q80" s="1">
        <v>43</v>
      </c>
      <c r="R80" s="1">
        <v>25</v>
      </c>
      <c r="S80" s="6">
        <v>11.7</v>
      </c>
      <c r="T80" s="1" t="s">
        <v>60</v>
      </c>
      <c r="U80" s="1" t="s">
        <v>35</v>
      </c>
      <c r="W80" s="2">
        <v>1.41</v>
      </c>
      <c r="X80" s="3">
        <v>26.71</v>
      </c>
      <c r="Y80" s="3">
        <v>1007.41</v>
      </c>
      <c r="Z80" s="4" t="str">
        <f t="shared" si="4"/>
        <v>January</v>
      </c>
      <c r="AA80" s="1" t="str" cm="1">
        <f t="array" ref="AA80">_xlfn.IFS(
  HOUR(L80) &lt; 6, "Overnight (12am–6am)",
  HOUR(L80) &lt; 10, "Morning (6am–10am)",
  HOUR(L80) &lt; 14, "Midday (10am–2pm)",
  HOUR(L80) &lt; 18, "Afternoon (2pm–6pm)",
  TRUE, "Evening (6pm–12am)"
)</f>
        <v>Evening (6pm–12am)</v>
      </c>
      <c r="AB80" s="5" t="str">
        <f t="shared" si="5"/>
        <v>Wednesday</v>
      </c>
      <c r="AC80" s="2">
        <f t="shared" si="6"/>
        <v>21</v>
      </c>
      <c r="AD80" s="7">
        <f t="shared" si="7"/>
        <v>75.00000000349246</v>
      </c>
    </row>
    <row r="81" spans="1:30" x14ac:dyDescent="0.35">
      <c r="A81" s="1" t="s">
        <v>155</v>
      </c>
      <c r="B81" s="4">
        <v>45670</v>
      </c>
      <c r="C81" s="1" t="s">
        <v>65</v>
      </c>
      <c r="D81" s="1" t="s">
        <v>28</v>
      </c>
      <c r="E81" s="1" t="s">
        <v>53</v>
      </c>
      <c r="F81" s="1" t="s">
        <v>30</v>
      </c>
      <c r="G81" s="1" t="s">
        <v>31</v>
      </c>
      <c r="H81" s="1" t="s">
        <v>32</v>
      </c>
      <c r="I81" s="1" t="s">
        <v>47</v>
      </c>
      <c r="J81" s="1" t="s">
        <v>1300</v>
      </c>
      <c r="K81" s="1" t="s">
        <v>1294</v>
      </c>
      <c r="L81" s="5">
        <v>45670.788194444445</v>
      </c>
      <c r="M81" s="5">
        <v>45670.797222222223</v>
      </c>
      <c r="N81" s="5">
        <v>45670.79791666667</v>
      </c>
      <c r="O81" s="5">
        <v>45670.825694444444</v>
      </c>
      <c r="P81" s="1">
        <v>13</v>
      </c>
      <c r="Q81" s="1">
        <v>1</v>
      </c>
      <c r="R81" s="1">
        <v>40</v>
      </c>
      <c r="S81" s="6">
        <v>13.1</v>
      </c>
      <c r="T81" s="1" t="s">
        <v>48</v>
      </c>
      <c r="U81" s="1" t="s">
        <v>35</v>
      </c>
      <c r="W81" s="2">
        <v>1.3</v>
      </c>
      <c r="X81" s="3">
        <v>33.619999999999997</v>
      </c>
      <c r="Y81" s="3">
        <v>251.67</v>
      </c>
      <c r="Z81" s="4" t="str">
        <f t="shared" si="4"/>
        <v>January</v>
      </c>
      <c r="AA81" s="1" t="str" cm="1">
        <f t="array" ref="AA81">_xlfn.IFS(
  HOUR(L81) &lt; 6, "Overnight (12am–6am)",
  HOUR(L81) &lt; 10, "Morning (6am–10am)",
  HOUR(L81) &lt; 14, "Midday (10am–2pm)",
  HOUR(L81) &lt; 18, "Afternoon (2pm–6pm)",
  TRUE, "Evening (6pm–12am)"
)</f>
        <v>Evening (6pm–12am)</v>
      </c>
      <c r="AB81" s="5" t="str">
        <f t="shared" si="5"/>
        <v>Monday</v>
      </c>
      <c r="AC81" s="2">
        <f t="shared" si="6"/>
        <v>18</v>
      </c>
      <c r="AD81" s="7">
        <f t="shared" si="7"/>
        <v>53.999999997904524</v>
      </c>
    </row>
    <row r="82" spans="1:30" x14ac:dyDescent="0.35">
      <c r="A82" s="1" t="s">
        <v>156</v>
      </c>
      <c r="B82" s="4">
        <v>45677</v>
      </c>
      <c r="C82" s="1" t="s">
        <v>43</v>
      </c>
      <c r="D82" s="1" t="s">
        <v>28</v>
      </c>
      <c r="E82" s="1" t="s">
        <v>56</v>
      </c>
      <c r="F82" s="1" t="s">
        <v>30</v>
      </c>
      <c r="G82" s="1" t="s">
        <v>45</v>
      </c>
      <c r="H82" s="1" t="s">
        <v>46</v>
      </c>
      <c r="I82" s="1" t="s">
        <v>47</v>
      </c>
      <c r="J82" s="1" t="s">
        <v>1301</v>
      </c>
      <c r="K82" s="1" t="s">
        <v>1295</v>
      </c>
      <c r="L82" s="5">
        <v>45677.666666666664</v>
      </c>
      <c r="M82" s="5">
        <v>45677.669444444444</v>
      </c>
      <c r="N82" s="5">
        <v>45677.672222222223</v>
      </c>
      <c r="O82" s="5">
        <v>45677.692361111112</v>
      </c>
      <c r="P82" s="1">
        <v>4</v>
      </c>
      <c r="Q82" s="1">
        <v>4</v>
      </c>
      <c r="R82" s="1">
        <v>29</v>
      </c>
      <c r="S82" s="6">
        <v>9.1</v>
      </c>
      <c r="T82" s="1" t="s">
        <v>54</v>
      </c>
      <c r="U82" s="1" t="s">
        <v>35</v>
      </c>
      <c r="W82" s="2">
        <v>2.29</v>
      </c>
      <c r="X82" s="3">
        <v>0</v>
      </c>
      <c r="Y82" s="3">
        <v>658.08</v>
      </c>
      <c r="Z82" s="4" t="str">
        <f t="shared" si="4"/>
        <v>January</v>
      </c>
      <c r="AA82" s="1" t="str" cm="1">
        <f t="array" ref="AA82">_xlfn.IFS(
  HOUR(L82) &lt; 6, "Overnight (12am–6am)",
  HOUR(L82) &lt; 10, "Morning (6am–10am)",
  HOUR(L82) &lt; 14, "Midday (10am–2pm)",
  HOUR(L82) &lt; 18, "Afternoon (2pm–6pm)",
  TRUE, "Evening (6pm–12am)"
)</f>
        <v>Afternoon (2pm–6pm)</v>
      </c>
      <c r="AB82" s="5" t="str">
        <f t="shared" si="5"/>
        <v>Monday</v>
      </c>
      <c r="AC82" s="2">
        <f t="shared" si="6"/>
        <v>16</v>
      </c>
      <c r="AD82" s="7">
        <f t="shared" si="7"/>
        <v>37.000000005355105</v>
      </c>
    </row>
    <row r="83" spans="1:30" x14ac:dyDescent="0.35">
      <c r="A83" s="1" t="s">
        <v>157</v>
      </c>
      <c r="B83" s="4">
        <v>45658</v>
      </c>
      <c r="C83" s="1" t="s">
        <v>52</v>
      </c>
      <c r="D83" s="1" t="s">
        <v>28</v>
      </c>
      <c r="E83" s="1" t="s">
        <v>38</v>
      </c>
      <c r="F83" s="1" t="s">
        <v>30</v>
      </c>
      <c r="G83" s="1" t="s">
        <v>31</v>
      </c>
      <c r="H83" s="1" t="s">
        <v>32</v>
      </c>
      <c r="I83" s="1" t="s">
        <v>85</v>
      </c>
      <c r="J83" s="1" t="s">
        <v>1319</v>
      </c>
      <c r="K83" s="1" t="s">
        <v>1292</v>
      </c>
      <c r="L83" s="5">
        <v>45658.670138888891</v>
      </c>
      <c r="M83" s="5">
        <v>45658.686111111114</v>
      </c>
      <c r="N83" s="5">
        <v>45658.725694444445</v>
      </c>
      <c r="O83" s="5">
        <v>45658.736805555556</v>
      </c>
      <c r="P83" s="1">
        <v>23</v>
      </c>
      <c r="Q83" s="1">
        <v>57</v>
      </c>
      <c r="R83" s="1">
        <v>16</v>
      </c>
      <c r="S83" s="6">
        <v>17.8</v>
      </c>
      <c r="T83" s="1" t="s">
        <v>41</v>
      </c>
      <c r="U83" s="1" t="s">
        <v>35</v>
      </c>
      <c r="W83" s="2">
        <v>0.97</v>
      </c>
      <c r="X83" s="3">
        <v>46.91</v>
      </c>
      <c r="Y83" s="3">
        <v>164.9</v>
      </c>
      <c r="Z83" s="4" t="str">
        <f t="shared" si="4"/>
        <v>January</v>
      </c>
      <c r="AA83" s="1" t="str" cm="1">
        <f t="array" ref="AA83">_xlfn.IFS(
  HOUR(L83) &lt; 6, "Overnight (12am–6am)",
  HOUR(L83) &lt; 10, "Morning (6am–10am)",
  HOUR(L83) &lt; 14, "Midday (10am–2pm)",
  HOUR(L83) &lt; 18, "Afternoon (2pm–6pm)",
  TRUE, "Evening (6pm–12am)"
)</f>
        <v>Afternoon (2pm–6pm)</v>
      </c>
      <c r="AB83" s="5" t="str">
        <f t="shared" si="5"/>
        <v>Wednesday</v>
      </c>
      <c r="AC83" s="2">
        <f t="shared" si="6"/>
        <v>16</v>
      </c>
      <c r="AD83" s="7">
        <f t="shared" si="7"/>
        <v>95.999999998603016</v>
      </c>
    </row>
    <row r="84" spans="1:30" x14ac:dyDescent="0.35">
      <c r="A84" s="1" t="s">
        <v>158</v>
      </c>
      <c r="B84" s="4">
        <v>45662</v>
      </c>
      <c r="C84" s="1" t="s">
        <v>96</v>
      </c>
      <c r="D84" s="1" t="s">
        <v>28</v>
      </c>
      <c r="E84" s="1" t="s">
        <v>38</v>
      </c>
      <c r="F84" s="1" t="s">
        <v>44</v>
      </c>
      <c r="G84" s="1" t="s">
        <v>39</v>
      </c>
      <c r="H84" s="1" t="s">
        <v>40</v>
      </c>
      <c r="I84" s="1" t="s">
        <v>57</v>
      </c>
      <c r="J84" s="1" t="s">
        <v>1300</v>
      </c>
      <c r="K84" s="1" t="s">
        <v>1292</v>
      </c>
      <c r="L84" s="5">
        <v>45662.583333333336</v>
      </c>
      <c r="M84" s="5">
        <v>45662.584027777775</v>
      </c>
      <c r="N84" s="5">
        <v>45662.638888888891</v>
      </c>
      <c r="O84" s="5">
        <v>45662.660416666666</v>
      </c>
      <c r="P84" s="1">
        <v>1</v>
      </c>
      <c r="Q84" s="1">
        <v>79</v>
      </c>
      <c r="R84" s="1">
        <v>31</v>
      </c>
      <c r="S84" s="6">
        <v>12.6</v>
      </c>
      <c r="T84" s="1" t="s">
        <v>41</v>
      </c>
      <c r="U84" s="1" t="s">
        <v>35</v>
      </c>
      <c r="W84" s="2">
        <v>1.64</v>
      </c>
      <c r="X84" s="3">
        <v>311.69</v>
      </c>
      <c r="Y84" s="3">
        <v>566.72</v>
      </c>
      <c r="Z84" s="4" t="str">
        <f t="shared" si="4"/>
        <v>January</v>
      </c>
      <c r="AA84" s="1" t="str" cm="1">
        <f t="array" ref="AA84">_xlfn.IFS(
  HOUR(L84) &lt; 6, "Overnight (12am–6am)",
  HOUR(L84) &lt; 10, "Morning (6am–10am)",
  HOUR(L84) &lt; 14, "Midday (10am–2pm)",
  HOUR(L84) &lt; 18, "Afternoon (2pm–6pm)",
  TRUE, "Evening (6pm–12am)"
)</f>
        <v>Afternoon (2pm–6pm)</v>
      </c>
      <c r="AB84" s="5" t="str">
        <f t="shared" si="5"/>
        <v>Sunday</v>
      </c>
      <c r="AC84" s="2">
        <f t="shared" si="6"/>
        <v>14</v>
      </c>
      <c r="AD84" s="7">
        <f t="shared" si="7"/>
        <v>110.99999999511056</v>
      </c>
    </row>
    <row r="85" spans="1:30" x14ac:dyDescent="0.35">
      <c r="A85" s="1" t="s">
        <v>159</v>
      </c>
      <c r="B85" s="4">
        <v>45658</v>
      </c>
      <c r="C85" s="1" t="s">
        <v>88</v>
      </c>
      <c r="D85" s="1" t="s">
        <v>28</v>
      </c>
      <c r="E85" s="1" t="s">
        <v>66</v>
      </c>
      <c r="F85" s="1" t="s">
        <v>44</v>
      </c>
      <c r="G85" s="1" t="s">
        <v>39</v>
      </c>
      <c r="H85" s="1" t="s">
        <v>40</v>
      </c>
      <c r="I85" s="1" t="s">
        <v>75</v>
      </c>
      <c r="J85" s="1" t="s">
        <v>1307</v>
      </c>
      <c r="K85" s="1" t="s">
        <v>1292</v>
      </c>
      <c r="L85" s="5">
        <v>45658.586805555555</v>
      </c>
      <c r="M85" s="5">
        <v>45658.605555555558</v>
      </c>
      <c r="N85" s="5">
        <v>45658.605555555558</v>
      </c>
      <c r="O85" s="5">
        <v>45658.627083333333</v>
      </c>
      <c r="P85" s="1">
        <v>27</v>
      </c>
      <c r="Q85" s="1">
        <v>0</v>
      </c>
      <c r="R85" s="1">
        <v>31</v>
      </c>
      <c r="S85" s="6">
        <v>9.9</v>
      </c>
      <c r="T85" s="1" t="s">
        <v>41</v>
      </c>
      <c r="U85" s="1" t="s">
        <v>35</v>
      </c>
      <c r="W85" s="2">
        <v>2.67</v>
      </c>
      <c r="X85" s="3">
        <v>9.86</v>
      </c>
      <c r="Y85" s="3">
        <v>887.75</v>
      </c>
      <c r="Z85" s="4" t="str">
        <f t="shared" si="4"/>
        <v>January</v>
      </c>
      <c r="AA85" s="1" t="str" cm="1">
        <f t="array" ref="AA85">_xlfn.IFS(
  HOUR(L85) &lt; 6, "Overnight (12am–6am)",
  HOUR(L85) &lt; 10, "Morning (6am–10am)",
  HOUR(L85) &lt; 14, "Midday (10am–2pm)",
  HOUR(L85) &lt; 18, "Afternoon (2pm–6pm)",
  TRUE, "Evening (6pm–12am)"
)</f>
        <v>Afternoon (2pm–6pm)</v>
      </c>
      <c r="AB85" s="5" t="str">
        <f t="shared" si="5"/>
        <v>Wednesday</v>
      </c>
      <c r="AC85" s="2">
        <f t="shared" si="6"/>
        <v>14</v>
      </c>
      <c r="AD85" s="7">
        <f t="shared" si="7"/>
        <v>58.000000000465661</v>
      </c>
    </row>
    <row r="86" spans="1:30" x14ac:dyDescent="0.35">
      <c r="A86" s="1" t="s">
        <v>160</v>
      </c>
      <c r="B86" s="4">
        <v>45661</v>
      </c>
      <c r="C86" s="1" t="s">
        <v>130</v>
      </c>
      <c r="D86" s="1" t="s">
        <v>28</v>
      </c>
      <c r="E86" s="1" t="s">
        <v>53</v>
      </c>
      <c r="F86" s="1" t="s">
        <v>30</v>
      </c>
      <c r="G86" s="1" t="s">
        <v>31</v>
      </c>
      <c r="H86" s="1" t="s">
        <v>32</v>
      </c>
      <c r="I86" s="1" t="s">
        <v>107</v>
      </c>
      <c r="J86" s="1" t="s">
        <v>1317</v>
      </c>
      <c r="K86" s="1" t="s">
        <v>1294</v>
      </c>
      <c r="L86" s="5">
        <v>45661.5625</v>
      </c>
      <c r="M86" s="5">
        <v>45661.589583333334</v>
      </c>
      <c r="N86" s="5">
        <v>45661.629166666666</v>
      </c>
      <c r="O86" s="5">
        <v>45661.638194444444</v>
      </c>
      <c r="P86" s="1">
        <v>39</v>
      </c>
      <c r="Q86" s="1">
        <v>57</v>
      </c>
      <c r="R86" s="1">
        <v>13</v>
      </c>
      <c r="S86" s="6">
        <v>5.5</v>
      </c>
      <c r="T86" s="1" t="s">
        <v>60</v>
      </c>
      <c r="U86" s="1" t="s">
        <v>35</v>
      </c>
      <c r="W86" s="2">
        <v>0.89</v>
      </c>
      <c r="X86" s="3">
        <v>54.67</v>
      </c>
      <c r="Y86" s="3">
        <v>180.59</v>
      </c>
      <c r="Z86" s="4" t="str">
        <f t="shared" si="4"/>
        <v>January</v>
      </c>
      <c r="AA86" s="1" t="str" cm="1">
        <f t="array" ref="AA86">_xlfn.IFS(
  HOUR(L86) &lt; 6, "Overnight (12am–6am)",
  HOUR(L86) &lt; 10, "Morning (6am–10am)",
  HOUR(L86) &lt; 14, "Midday (10am–2pm)",
  HOUR(L86) &lt; 18, "Afternoon (2pm–6pm)",
  TRUE, "Evening (6pm–12am)"
)</f>
        <v>Midday (10am–2pm)</v>
      </c>
      <c r="AB86" s="5" t="str">
        <f t="shared" si="5"/>
        <v>Saturday</v>
      </c>
      <c r="AC86" s="2">
        <f t="shared" si="6"/>
        <v>13</v>
      </c>
      <c r="AD86" s="7">
        <f t="shared" si="7"/>
        <v>108.99999999906868</v>
      </c>
    </row>
    <row r="87" spans="1:30" x14ac:dyDescent="0.35">
      <c r="A87" s="1" t="s">
        <v>161</v>
      </c>
      <c r="B87" s="4">
        <v>45676</v>
      </c>
      <c r="C87" s="1" t="s">
        <v>37</v>
      </c>
      <c r="D87" s="1" t="s">
        <v>28</v>
      </c>
      <c r="E87" s="1" t="s">
        <v>38</v>
      </c>
      <c r="F87" s="1" t="s">
        <v>30</v>
      </c>
      <c r="G87" s="1" t="s">
        <v>45</v>
      </c>
      <c r="H87" s="1" t="s">
        <v>46</v>
      </c>
      <c r="I87" s="1" t="s">
        <v>107</v>
      </c>
      <c r="J87" s="1" t="s">
        <v>1301</v>
      </c>
      <c r="K87" s="1" t="s">
        <v>1295</v>
      </c>
      <c r="L87" s="5">
        <v>45676.586805555555</v>
      </c>
      <c r="M87" s="5">
        <v>45676.587500000001</v>
      </c>
      <c r="N87" s="5">
        <v>45676.611805555556</v>
      </c>
      <c r="O87" s="5">
        <v>45676.636805555558</v>
      </c>
      <c r="P87" s="1">
        <v>1</v>
      </c>
      <c r="Q87" s="1">
        <v>35</v>
      </c>
      <c r="R87" s="1">
        <v>36</v>
      </c>
      <c r="S87" s="6">
        <v>10.9</v>
      </c>
      <c r="T87" s="1" t="s">
        <v>60</v>
      </c>
      <c r="U87" s="1" t="s">
        <v>35</v>
      </c>
      <c r="W87" s="2">
        <v>2.82</v>
      </c>
      <c r="X87" s="3">
        <v>15.48</v>
      </c>
      <c r="Y87" s="3">
        <v>411.66</v>
      </c>
      <c r="Z87" s="4" t="str">
        <f t="shared" si="4"/>
        <v>January</v>
      </c>
      <c r="AA87" s="1" t="str" cm="1">
        <f t="array" ref="AA87">_xlfn.IFS(
  HOUR(L87) &lt; 6, "Overnight (12am–6am)",
  HOUR(L87) &lt; 10, "Morning (6am–10am)",
  HOUR(L87) &lt; 14, "Midday (10am–2pm)",
  HOUR(L87) &lt; 18, "Afternoon (2pm–6pm)",
  TRUE, "Evening (6pm–12am)"
)</f>
        <v>Afternoon (2pm–6pm)</v>
      </c>
      <c r="AB87" s="5" t="str">
        <f t="shared" si="5"/>
        <v>Sunday</v>
      </c>
      <c r="AC87" s="2">
        <f t="shared" si="6"/>
        <v>14</v>
      </c>
      <c r="AD87" s="7">
        <f t="shared" si="7"/>
        <v>72.000000004190952</v>
      </c>
    </row>
    <row r="88" spans="1:30" x14ac:dyDescent="0.35">
      <c r="A88" s="1" t="s">
        <v>162</v>
      </c>
      <c r="B88" s="4">
        <v>45676</v>
      </c>
      <c r="C88" s="1" t="s">
        <v>65</v>
      </c>
      <c r="D88" s="1" t="s">
        <v>28</v>
      </c>
      <c r="E88" s="1" t="s">
        <v>38</v>
      </c>
      <c r="F88" s="1" t="s">
        <v>30</v>
      </c>
      <c r="G88" s="1" t="s">
        <v>31</v>
      </c>
      <c r="H88" s="1" t="s">
        <v>32</v>
      </c>
      <c r="I88" s="1" t="s">
        <v>85</v>
      </c>
      <c r="J88" s="1" t="s">
        <v>1314</v>
      </c>
      <c r="K88" s="1" t="s">
        <v>1293</v>
      </c>
      <c r="L88" s="5">
        <v>45676.489583333336</v>
      </c>
      <c r="M88" s="5">
        <v>45676.512499999997</v>
      </c>
      <c r="N88" s="5">
        <v>45676.569444444445</v>
      </c>
      <c r="O88" s="5">
        <v>45676.604166666664</v>
      </c>
      <c r="P88" s="1">
        <v>33</v>
      </c>
      <c r="Q88" s="1">
        <v>82</v>
      </c>
      <c r="R88" s="1">
        <v>50</v>
      </c>
      <c r="S88" s="6">
        <v>5.9</v>
      </c>
      <c r="T88" s="1" t="s">
        <v>60</v>
      </c>
      <c r="U88" s="1" t="s">
        <v>35</v>
      </c>
      <c r="W88" s="2">
        <v>1.83</v>
      </c>
      <c r="X88" s="3">
        <v>20.059999999999999</v>
      </c>
      <c r="Y88" s="3">
        <v>241.19</v>
      </c>
      <c r="Z88" s="4" t="str">
        <f t="shared" si="4"/>
        <v>January</v>
      </c>
      <c r="AA88" s="1" t="str" cm="1">
        <f t="array" ref="AA88">_xlfn.IFS(
  HOUR(L88) &lt; 6, "Overnight (12am–6am)",
  HOUR(L88) &lt; 10, "Morning (6am–10am)",
  HOUR(L88) &lt; 14, "Midday (10am–2pm)",
  HOUR(L88) &lt; 18, "Afternoon (2pm–6pm)",
  TRUE, "Evening (6pm–12am)"
)</f>
        <v>Midday (10am–2pm)</v>
      </c>
      <c r="AB88" s="5" t="str">
        <f t="shared" si="5"/>
        <v>Sunday</v>
      </c>
      <c r="AC88" s="2">
        <f t="shared" si="6"/>
        <v>11</v>
      </c>
      <c r="AD88" s="7">
        <f t="shared" si="7"/>
        <v>164.99999999301508</v>
      </c>
    </row>
    <row r="89" spans="1:30" x14ac:dyDescent="0.35">
      <c r="A89" s="1" t="s">
        <v>163</v>
      </c>
      <c r="B89" s="4">
        <v>45683</v>
      </c>
      <c r="C89" s="1" t="s">
        <v>37</v>
      </c>
      <c r="D89" s="1" t="s">
        <v>28</v>
      </c>
      <c r="E89" s="1" t="s">
        <v>53</v>
      </c>
      <c r="F89" s="1" t="s">
        <v>30</v>
      </c>
      <c r="G89" s="1" t="s">
        <v>45</v>
      </c>
      <c r="H89" s="1" t="s">
        <v>46</v>
      </c>
      <c r="I89" s="1" t="s">
        <v>73</v>
      </c>
      <c r="J89" s="1" t="s">
        <v>1303</v>
      </c>
      <c r="K89" s="1" t="s">
        <v>1292</v>
      </c>
      <c r="L89" s="5">
        <v>45683.791666666664</v>
      </c>
      <c r="M89" s="5">
        <v>45683.799305555556</v>
      </c>
      <c r="N89" s="5">
        <v>45683.820138888892</v>
      </c>
      <c r="O89" s="5">
        <v>45683.838194444441</v>
      </c>
      <c r="P89" s="1">
        <v>11</v>
      </c>
      <c r="Q89" s="1">
        <v>30</v>
      </c>
      <c r="R89" s="1">
        <v>26</v>
      </c>
      <c r="S89" s="6">
        <v>6.5</v>
      </c>
      <c r="T89" s="1" t="s">
        <v>34</v>
      </c>
      <c r="U89" s="1" t="s">
        <v>35</v>
      </c>
      <c r="W89" s="2">
        <v>4.08</v>
      </c>
      <c r="X89" s="3">
        <v>19.77</v>
      </c>
      <c r="Y89" s="3">
        <v>843.4</v>
      </c>
      <c r="Z89" s="4" t="str">
        <f t="shared" si="4"/>
        <v>January</v>
      </c>
      <c r="AA89" s="1" t="str" cm="1">
        <f t="array" ref="AA89">_xlfn.IFS(
  HOUR(L89) &lt; 6, "Overnight (12am–6am)",
  HOUR(L89) &lt; 10, "Morning (6am–10am)",
  HOUR(L89) &lt; 14, "Midday (10am–2pm)",
  HOUR(L89) &lt; 18, "Afternoon (2pm–6pm)",
  TRUE, "Evening (6pm–12am)"
)</f>
        <v>Evening (6pm–12am)</v>
      </c>
      <c r="AB89" s="5" t="str">
        <f t="shared" si="5"/>
        <v>Sunday</v>
      </c>
      <c r="AC89" s="2">
        <f t="shared" si="6"/>
        <v>19</v>
      </c>
      <c r="AD89" s="7">
        <f t="shared" si="7"/>
        <v>66.999999998370185</v>
      </c>
    </row>
    <row r="90" spans="1:30" x14ac:dyDescent="0.35">
      <c r="A90" s="1" t="s">
        <v>164</v>
      </c>
      <c r="B90" s="4">
        <v>45665</v>
      </c>
      <c r="C90" s="1" t="s">
        <v>65</v>
      </c>
      <c r="D90" s="1" t="s">
        <v>28</v>
      </c>
      <c r="E90" s="1" t="s">
        <v>38</v>
      </c>
      <c r="F90" s="1" t="s">
        <v>30</v>
      </c>
      <c r="G90" s="1" t="s">
        <v>31</v>
      </c>
      <c r="H90" s="1" t="s">
        <v>32</v>
      </c>
      <c r="I90" s="1" t="s">
        <v>57</v>
      </c>
      <c r="J90" s="1" t="s">
        <v>1322</v>
      </c>
      <c r="K90" s="1" t="s">
        <v>1293</v>
      </c>
      <c r="L90" s="5">
        <v>45665.725694444445</v>
      </c>
      <c r="M90" s="5">
        <v>45665.744444444441</v>
      </c>
      <c r="N90" s="5">
        <v>45665.855555555558</v>
      </c>
      <c r="O90" s="5">
        <v>45665.876388888886</v>
      </c>
      <c r="P90" s="1">
        <v>27</v>
      </c>
      <c r="Q90" s="1">
        <v>160</v>
      </c>
      <c r="R90" s="1">
        <v>30</v>
      </c>
      <c r="S90" s="6">
        <v>3.5</v>
      </c>
      <c r="T90" s="1" t="s">
        <v>41</v>
      </c>
      <c r="U90" s="1" t="s">
        <v>35</v>
      </c>
      <c r="W90" s="2">
        <v>0.83</v>
      </c>
      <c r="X90" s="3">
        <v>59.96</v>
      </c>
      <c r="Y90" s="3">
        <v>289.95999999999998</v>
      </c>
      <c r="Z90" s="4" t="str">
        <f t="shared" si="4"/>
        <v>January</v>
      </c>
      <c r="AA90" s="1" t="str" cm="1">
        <f t="array" ref="AA90">_xlfn.IFS(
  HOUR(L90) &lt; 6, "Overnight (12am–6am)",
  HOUR(L90) &lt; 10, "Morning (6am–10am)",
  HOUR(L90) &lt; 14, "Midday (10am–2pm)",
  HOUR(L90) &lt; 18, "Afternoon (2pm–6pm)",
  TRUE, "Evening (6pm–12am)"
)</f>
        <v>Afternoon (2pm–6pm)</v>
      </c>
      <c r="AB90" s="5" t="str">
        <f t="shared" si="5"/>
        <v>Wednesday</v>
      </c>
      <c r="AC90" s="2">
        <f t="shared" si="6"/>
        <v>17</v>
      </c>
      <c r="AD90" s="7">
        <f t="shared" si="7"/>
        <v>216.99999999487773</v>
      </c>
    </row>
    <row r="91" spans="1:30" x14ac:dyDescent="0.35">
      <c r="A91" s="1" t="s">
        <v>165</v>
      </c>
      <c r="B91" s="4">
        <v>45669</v>
      </c>
      <c r="C91" s="1" t="s">
        <v>99</v>
      </c>
      <c r="D91" s="1" t="s">
        <v>28</v>
      </c>
      <c r="E91" s="1" t="s">
        <v>38</v>
      </c>
      <c r="F91" s="1" t="s">
        <v>30</v>
      </c>
      <c r="G91" s="1" t="s">
        <v>39</v>
      </c>
      <c r="H91" s="1" t="s">
        <v>40</v>
      </c>
      <c r="I91" s="1" t="s">
        <v>107</v>
      </c>
      <c r="J91" s="1" t="s">
        <v>1306</v>
      </c>
      <c r="K91" s="1" t="s">
        <v>1297</v>
      </c>
      <c r="L91" s="5">
        <v>45669.447916666664</v>
      </c>
      <c r="M91" s="5">
        <v>45669.459722222222</v>
      </c>
      <c r="N91" s="5">
        <v>45669.459722222222</v>
      </c>
      <c r="O91" s="5">
        <v>45669.472916666666</v>
      </c>
      <c r="P91" s="1">
        <v>17</v>
      </c>
      <c r="Q91" s="1">
        <v>0</v>
      </c>
      <c r="R91" s="1">
        <v>19</v>
      </c>
      <c r="S91" s="6">
        <v>9.9</v>
      </c>
      <c r="T91" s="1" t="s">
        <v>41</v>
      </c>
      <c r="U91" s="1" t="s">
        <v>35</v>
      </c>
      <c r="W91" s="2">
        <v>1.79</v>
      </c>
      <c r="X91" s="3">
        <v>25.93</v>
      </c>
      <c r="Y91" s="3">
        <v>486.8</v>
      </c>
      <c r="Z91" s="4" t="str">
        <f t="shared" si="4"/>
        <v>January</v>
      </c>
      <c r="AA91" s="1" t="str" cm="1">
        <f t="array" ref="AA91">_xlfn.IFS(
  HOUR(L91) &lt; 6, "Overnight (12am–6am)",
  HOUR(L91) &lt; 10, "Morning (6am–10am)",
  HOUR(L91) &lt; 14, "Midday (10am–2pm)",
  HOUR(L91) &lt; 18, "Afternoon (2pm–6pm)",
  TRUE, "Evening (6pm–12am)"
)</f>
        <v>Midday (10am–2pm)</v>
      </c>
      <c r="AB91" s="5" t="str">
        <f t="shared" si="5"/>
        <v>Sunday</v>
      </c>
      <c r="AC91" s="2">
        <f t="shared" si="6"/>
        <v>10</v>
      </c>
      <c r="AD91" s="7">
        <f t="shared" si="7"/>
        <v>36.000000002095476</v>
      </c>
    </row>
    <row r="92" spans="1:30" x14ac:dyDescent="0.35">
      <c r="A92" s="1" t="s">
        <v>166</v>
      </c>
      <c r="B92" s="4">
        <v>45687</v>
      </c>
      <c r="C92" s="1" t="s">
        <v>43</v>
      </c>
      <c r="D92" s="1" t="s">
        <v>28</v>
      </c>
      <c r="E92" s="1" t="s">
        <v>56</v>
      </c>
      <c r="F92" s="1" t="s">
        <v>30</v>
      </c>
      <c r="G92" s="1" t="s">
        <v>39</v>
      </c>
      <c r="H92" s="1" t="s">
        <v>40</v>
      </c>
      <c r="I92" s="1" t="s">
        <v>85</v>
      </c>
      <c r="J92" s="1" t="s">
        <v>1305</v>
      </c>
      <c r="K92" s="1" t="s">
        <v>1293</v>
      </c>
      <c r="L92" s="5">
        <v>45687.430555555555</v>
      </c>
      <c r="M92" s="5">
        <v>45687.447916666664</v>
      </c>
      <c r="N92" s="5">
        <v>45687.523611111108</v>
      </c>
      <c r="O92" s="5">
        <v>45687.535416666666</v>
      </c>
      <c r="P92" s="1">
        <v>25</v>
      </c>
      <c r="Q92" s="1">
        <v>109</v>
      </c>
      <c r="R92" s="1">
        <v>17</v>
      </c>
      <c r="S92" s="6">
        <v>7.1</v>
      </c>
      <c r="T92" s="1" t="s">
        <v>41</v>
      </c>
      <c r="U92" s="1" t="s">
        <v>35</v>
      </c>
      <c r="W92" s="2">
        <v>2.84</v>
      </c>
      <c r="X92" s="3">
        <v>161.46</v>
      </c>
      <c r="Y92" s="3">
        <v>667.31</v>
      </c>
      <c r="Z92" s="4" t="str">
        <f t="shared" si="4"/>
        <v>January</v>
      </c>
      <c r="AA92" s="1" t="str" cm="1">
        <f t="array" ref="AA92">_xlfn.IFS(
  HOUR(L92) &lt; 6, "Overnight (12am–6am)",
  HOUR(L92) &lt; 10, "Morning (6am–10am)",
  HOUR(L92) &lt; 14, "Midday (10am–2pm)",
  HOUR(L92) &lt; 18, "Afternoon (2pm–6pm)",
  TRUE, "Evening (6pm–12am)"
)</f>
        <v>Midday (10am–2pm)</v>
      </c>
      <c r="AB92" s="5" t="str">
        <f t="shared" si="5"/>
        <v>Thursday</v>
      </c>
      <c r="AC92" s="2">
        <f t="shared" si="6"/>
        <v>10</v>
      </c>
      <c r="AD92" s="7">
        <f t="shared" si="7"/>
        <v>150.99999999976717</v>
      </c>
    </row>
    <row r="93" spans="1:30" x14ac:dyDescent="0.35">
      <c r="A93" s="1" t="s">
        <v>167</v>
      </c>
      <c r="B93" s="4">
        <v>45672</v>
      </c>
      <c r="C93" s="1" t="s">
        <v>130</v>
      </c>
      <c r="D93" s="1" t="s">
        <v>28</v>
      </c>
      <c r="E93" s="1" t="s">
        <v>29</v>
      </c>
      <c r="F93" s="1" t="s">
        <v>30</v>
      </c>
      <c r="G93" s="1" t="s">
        <v>39</v>
      </c>
      <c r="H93" s="1" t="s">
        <v>40</v>
      </c>
      <c r="I93" s="1" t="s">
        <v>47</v>
      </c>
      <c r="J93" s="1" t="s">
        <v>1308</v>
      </c>
      <c r="K93" s="1" t="s">
        <v>1296</v>
      </c>
      <c r="L93" s="5">
        <v>45672.670138888891</v>
      </c>
      <c r="M93" s="5">
        <v>45672.676388888889</v>
      </c>
      <c r="N93" s="5">
        <v>45672.819444444445</v>
      </c>
      <c r="O93" s="5">
        <v>45672.831944444442</v>
      </c>
      <c r="P93" s="1">
        <v>9</v>
      </c>
      <c r="Q93" s="1">
        <v>206</v>
      </c>
      <c r="R93" s="1">
        <v>18</v>
      </c>
      <c r="S93" s="6">
        <v>20.3</v>
      </c>
      <c r="T93" s="1" t="s">
        <v>48</v>
      </c>
      <c r="U93" s="1" t="s">
        <v>35</v>
      </c>
      <c r="W93" s="2">
        <v>1.55</v>
      </c>
      <c r="X93" s="3">
        <v>124.4</v>
      </c>
      <c r="Y93" s="3">
        <v>783.43</v>
      </c>
      <c r="Z93" s="4" t="str">
        <f t="shared" si="4"/>
        <v>January</v>
      </c>
      <c r="AA93" s="1" t="str" cm="1">
        <f t="array" ref="AA93">_xlfn.IFS(
  HOUR(L93) &lt; 6, "Overnight (12am–6am)",
  HOUR(L93) &lt; 10, "Morning (6am–10am)",
  HOUR(L93) &lt; 14, "Midday (10am–2pm)",
  HOUR(L93) &lt; 18, "Afternoon (2pm–6pm)",
  TRUE, "Evening (6pm–12am)"
)</f>
        <v>Afternoon (2pm–6pm)</v>
      </c>
      <c r="AB93" s="5" t="str">
        <f t="shared" si="5"/>
        <v>Wednesday</v>
      </c>
      <c r="AC93" s="2">
        <f t="shared" si="6"/>
        <v>16</v>
      </c>
      <c r="AD93" s="7">
        <f t="shared" si="7"/>
        <v>232.9999999946449</v>
      </c>
    </row>
    <row r="94" spans="1:30" x14ac:dyDescent="0.35">
      <c r="A94" s="1" t="s">
        <v>168</v>
      </c>
      <c r="B94" s="4">
        <v>45666</v>
      </c>
      <c r="C94" s="1" t="s">
        <v>43</v>
      </c>
      <c r="D94" s="1" t="s">
        <v>28</v>
      </c>
      <c r="E94" s="1" t="s">
        <v>56</v>
      </c>
      <c r="F94" s="1" t="s">
        <v>30</v>
      </c>
      <c r="G94" s="1" t="s">
        <v>31</v>
      </c>
      <c r="H94" s="1" t="s">
        <v>32</v>
      </c>
      <c r="I94" s="1" t="s">
        <v>47</v>
      </c>
      <c r="J94" s="1" t="s">
        <v>1318</v>
      </c>
      <c r="K94" s="1" t="s">
        <v>1294</v>
      </c>
      <c r="L94" s="5">
        <v>45666.690972222219</v>
      </c>
      <c r="M94" s="5">
        <v>45666.706250000003</v>
      </c>
      <c r="N94" s="5">
        <v>45666.706250000003</v>
      </c>
      <c r="O94" s="5">
        <v>45666.723611111112</v>
      </c>
      <c r="P94" s="1">
        <v>22</v>
      </c>
      <c r="Q94" s="1">
        <v>0</v>
      </c>
      <c r="R94" s="1">
        <v>25</v>
      </c>
      <c r="S94" s="6">
        <v>7.1</v>
      </c>
      <c r="T94" s="1" t="s">
        <v>60</v>
      </c>
      <c r="U94" s="1" t="s">
        <v>35</v>
      </c>
      <c r="W94" s="2">
        <v>1.36</v>
      </c>
      <c r="X94" s="3">
        <v>32.18</v>
      </c>
      <c r="Y94" s="3">
        <v>263.35000000000002</v>
      </c>
      <c r="Z94" s="4" t="str">
        <f t="shared" si="4"/>
        <v>January</v>
      </c>
      <c r="AA94" s="1" t="str" cm="1">
        <f t="array" ref="AA94">_xlfn.IFS(
  HOUR(L94) &lt; 6, "Overnight (12am–6am)",
  HOUR(L94) &lt; 10, "Morning (6am–10am)",
  HOUR(L94) &lt; 14, "Midday (10am–2pm)",
  HOUR(L94) &lt; 18, "Afternoon (2pm–6pm)",
  TRUE, "Evening (6pm–12am)"
)</f>
        <v>Afternoon (2pm–6pm)</v>
      </c>
      <c r="AB94" s="5" t="str">
        <f t="shared" si="5"/>
        <v>Thursday</v>
      </c>
      <c r="AC94" s="2">
        <f t="shared" si="6"/>
        <v>16</v>
      </c>
      <c r="AD94" s="7">
        <f t="shared" si="7"/>
        <v>47.000000006519258</v>
      </c>
    </row>
    <row r="95" spans="1:30" x14ac:dyDescent="0.35">
      <c r="A95" s="1" t="s">
        <v>169</v>
      </c>
      <c r="B95" s="4">
        <v>45663</v>
      </c>
      <c r="C95" s="1" t="s">
        <v>119</v>
      </c>
      <c r="D95" s="1" t="s">
        <v>28</v>
      </c>
      <c r="E95" s="1" t="s">
        <v>38</v>
      </c>
      <c r="F95" s="1" t="s">
        <v>44</v>
      </c>
      <c r="G95" s="1" t="s">
        <v>39</v>
      </c>
      <c r="H95" s="1" t="s">
        <v>40</v>
      </c>
      <c r="I95" s="1" t="s">
        <v>67</v>
      </c>
      <c r="J95" s="1" t="s">
        <v>1306</v>
      </c>
      <c r="K95" s="1" t="s">
        <v>1293</v>
      </c>
      <c r="L95" s="5">
        <v>45663.46875</v>
      </c>
      <c r="M95" s="5">
        <v>45663.47152777778</v>
      </c>
      <c r="N95" s="5">
        <v>45663.523611111108</v>
      </c>
      <c r="O95" s="5">
        <v>45663.554166666669</v>
      </c>
      <c r="P95" s="1">
        <v>4</v>
      </c>
      <c r="Q95" s="1">
        <v>75</v>
      </c>
      <c r="R95" s="1">
        <v>44</v>
      </c>
      <c r="S95" s="6">
        <v>4.5</v>
      </c>
      <c r="T95" s="1" t="s">
        <v>77</v>
      </c>
      <c r="U95" s="1" t="s">
        <v>35</v>
      </c>
      <c r="W95" s="2">
        <v>1.88</v>
      </c>
      <c r="X95" s="3">
        <v>111.38</v>
      </c>
      <c r="Y95" s="3">
        <v>722.88</v>
      </c>
      <c r="Z95" s="4" t="str">
        <f t="shared" si="4"/>
        <v>January</v>
      </c>
      <c r="AA95" s="1" t="str" cm="1">
        <f t="array" ref="AA95">_xlfn.IFS(
  HOUR(L95) &lt; 6, "Overnight (12am–6am)",
  HOUR(L95) &lt; 10, "Morning (6am–10am)",
  HOUR(L95) &lt; 14, "Midday (10am–2pm)",
  HOUR(L95) &lt; 18, "Afternoon (2pm–6pm)",
  TRUE, "Evening (6pm–12am)"
)</f>
        <v>Midday (10am–2pm)</v>
      </c>
      <c r="AB95" s="5" t="str">
        <f t="shared" si="5"/>
        <v>Monday</v>
      </c>
      <c r="AC95" s="2">
        <f t="shared" si="6"/>
        <v>11</v>
      </c>
      <c r="AD95" s="7">
        <f t="shared" si="7"/>
        <v>123.00000000279397</v>
      </c>
    </row>
    <row r="96" spans="1:30" x14ac:dyDescent="0.35">
      <c r="A96" s="1" t="s">
        <v>170</v>
      </c>
      <c r="B96" s="4">
        <v>45670</v>
      </c>
      <c r="C96" s="1" t="s">
        <v>27</v>
      </c>
      <c r="D96" s="1" t="s">
        <v>28</v>
      </c>
      <c r="E96" s="1" t="s">
        <v>38</v>
      </c>
      <c r="F96" s="1" t="s">
        <v>30</v>
      </c>
      <c r="G96" s="1" t="s">
        <v>39</v>
      </c>
      <c r="H96" s="1" t="s">
        <v>40</v>
      </c>
      <c r="I96" s="1" t="s">
        <v>67</v>
      </c>
      <c r="J96" s="1" t="s">
        <v>1312</v>
      </c>
      <c r="K96" s="1" t="s">
        <v>1294</v>
      </c>
      <c r="L96" s="5">
        <v>45670.4375</v>
      </c>
      <c r="M96" s="5">
        <v>45670.447916666664</v>
      </c>
      <c r="N96" s="5">
        <v>45670.573611111111</v>
      </c>
      <c r="O96" s="5">
        <v>45670.595833333333</v>
      </c>
      <c r="P96" s="1">
        <v>15</v>
      </c>
      <c r="Q96" s="1">
        <v>181</v>
      </c>
      <c r="R96" s="1">
        <v>32</v>
      </c>
      <c r="S96" s="6">
        <v>2.9</v>
      </c>
      <c r="T96" s="1" t="s">
        <v>34</v>
      </c>
      <c r="U96" s="1" t="s">
        <v>35</v>
      </c>
      <c r="W96" s="2">
        <v>2.09</v>
      </c>
      <c r="X96" s="3">
        <v>24.51</v>
      </c>
      <c r="Y96" s="3">
        <v>608.20000000000005</v>
      </c>
      <c r="Z96" s="4" t="str">
        <f t="shared" si="4"/>
        <v>January</v>
      </c>
      <c r="AA96" s="1" t="str" cm="1">
        <f t="array" ref="AA96">_xlfn.IFS(
  HOUR(L96) &lt; 6, "Overnight (12am–6am)",
  HOUR(L96) &lt; 10, "Morning (6am–10am)",
  HOUR(L96) &lt; 14, "Midday (10am–2pm)",
  HOUR(L96) &lt; 18, "Afternoon (2pm–6pm)",
  TRUE, "Evening (6pm–12am)"
)</f>
        <v>Midday (10am–2pm)</v>
      </c>
      <c r="AB96" s="5" t="str">
        <f t="shared" si="5"/>
        <v>Monday</v>
      </c>
      <c r="AC96" s="2">
        <f t="shared" si="6"/>
        <v>10</v>
      </c>
      <c r="AD96" s="7">
        <f t="shared" si="7"/>
        <v>227.99999999930151</v>
      </c>
    </row>
    <row r="97" spans="1:30" x14ac:dyDescent="0.35">
      <c r="A97" s="1" t="s">
        <v>171</v>
      </c>
      <c r="B97" s="4">
        <v>45686</v>
      </c>
      <c r="C97" s="1" t="s">
        <v>130</v>
      </c>
      <c r="D97" s="1" t="s">
        <v>28</v>
      </c>
      <c r="E97" s="1" t="s">
        <v>66</v>
      </c>
      <c r="F97" s="1" t="s">
        <v>44</v>
      </c>
      <c r="G97" s="1" t="s">
        <v>39</v>
      </c>
      <c r="H97" s="1" t="s">
        <v>40</v>
      </c>
      <c r="I97" s="1" t="s">
        <v>33</v>
      </c>
      <c r="J97" s="1" t="s">
        <v>1312</v>
      </c>
      <c r="K97" s="1" t="s">
        <v>1295</v>
      </c>
      <c r="L97" s="5">
        <v>45686.5</v>
      </c>
      <c r="M97" s="5">
        <v>45686.51666666667</v>
      </c>
      <c r="N97" s="5">
        <v>45686.529861111114</v>
      </c>
      <c r="O97" s="5">
        <v>45686.545138888891</v>
      </c>
      <c r="P97" s="1">
        <v>24</v>
      </c>
      <c r="Q97" s="1">
        <v>19</v>
      </c>
      <c r="R97" s="1">
        <v>22</v>
      </c>
      <c r="S97" s="6">
        <v>7.2</v>
      </c>
      <c r="T97" s="1" t="s">
        <v>60</v>
      </c>
      <c r="U97" s="1" t="s">
        <v>35</v>
      </c>
      <c r="W97" s="2">
        <v>0.93</v>
      </c>
      <c r="X97" s="3">
        <v>39.21</v>
      </c>
      <c r="Y97" s="3">
        <v>593.83000000000004</v>
      </c>
      <c r="Z97" s="4" t="str">
        <f t="shared" si="4"/>
        <v>January</v>
      </c>
      <c r="AA97" s="1" t="str" cm="1">
        <f t="array" ref="AA97">_xlfn.IFS(
  HOUR(L97) &lt; 6, "Overnight (12am–6am)",
  HOUR(L97) &lt; 10, "Morning (6am–10am)",
  HOUR(L97) &lt; 14, "Midday (10am–2pm)",
  HOUR(L97) &lt; 18, "Afternoon (2pm–6pm)",
  TRUE, "Evening (6pm–12am)"
)</f>
        <v>Midday (10am–2pm)</v>
      </c>
      <c r="AB97" s="5" t="str">
        <f t="shared" si="5"/>
        <v>Wednesday</v>
      </c>
      <c r="AC97" s="2">
        <f t="shared" si="6"/>
        <v>12</v>
      </c>
      <c r="AD97" s="7">
        <f t="shared" si="7"/>
        <v>65.000000002328306</v>
      </c>
    </row>
    <row r="98" spans="1:30" x14ac:dyDescent="0.35">
      <c r="A98" s="1" t="s">
        <v>172</v>
      </c>
      <c r="B98" s="4">
        <v>45667</v>
      </c>
      <c r="C98" s="1" t="s">
        <v>65</v>
      </c>
      <c r="D98" s="1" t="s">
        <v>28</v>
      </c>
      <c r="E98" s="1" t="s">
        <v>29</v>
      </c>
      <c r="F98" s="1" t="s">
        <v>30</v>
      </c>
      <c r="G98" s="1" t="s">
        <v>39</v>
      </c>
      <c r="H98" s="1" t="s">
        <v>40</v>
      </c>
      <c r="I98" s="1" t="s">
        <v>85</v>
      </c>
      <c r="J98" s="1" t="s">
        <v>1305</v>
      </c>
      <c r="K98" s="1" t="s">
        <v>1295</v>
      </c>
      <c r="L98" s="5">
        <v>45667.385416666664</v>
      </c>
      <c r="M98" s="5">
        <v>45667.396527777775</v>
      </c>
      <c r="N98" s="5">
        <v>45667.499305555553</v>
      </c>
      <c r="O98" s="5">
        <v>45667.515277777777</v>
      </c>
      <c r="P98" s="1">
        <v>16</v>
      </c>
      <c r="Q98" s="1">
        <v>148</v>
      </c>
      <c r="R98" s="1">
        <v>23</v>
      </c>
      <c r="S98" s="6">
        <v>1</v>
      </c>
      <c r="T98" s="1" t="s">
        <v>34</v>
      </c>
      <c r="U98" s="1" t="s">
        <v>70</v>
      </c>
      <c r="V98" s="1" t="s">
        <v>173</v>
      </c>
      <c r="W98" s="2">
        <v>0</v>
      </c>
      <c r="X98" s="3">
        <v>0</v>
      </c>
      <c r="Y98" s="3">
        <v>0</v>
      </c>
      <c r="Z98" s="4" t="str">
        <f t="shared" si="4"/>
        <v>January</v>
      </c>
      <c r="AA98" s="1" t="str" cm="1">
        <f t="array" ref="AA98">_xlfn.IFS(
  HOUR(L98) &lt; 6, "Overnight (12am–6am)",
  HOUR(L98) &lt; 10, "Morning (6am–10am)",
  HOUR(L98) &lt; 14, "Midday (10am–2pm)",
  HOUR(L98) &lt; 18, "Afternoon (2pm–6pm)",
  TRUE, "Evening (6pm–12am)"
)</f>
        <v>Morning (6am–10am)</v>
      </c>
      <c r="AB98" s="5" t="str">
        <f t="shared" si="5"/>
        <v>Friday</v>
      </c>
      <c r="AC98" s="2">
        <f t="shared" si="6"/>
        <v>9</v>
      </c>
      <c r="AD98" s="7">
        <f t="shared" si="7"/>
        <v>187.00000000186265</v>
      </c>
    </row>
    <row r="99" spans="1:30" x14ac:dyDescent="0.35">
      <c r="A99" s="1" t="s">
        <v>174</v>
      </c>
      <c r="B99" s="4">
        <v>45684</v>
      </c>
      <c r="C99" s="1" t="s">
        <v>88</v>
      </c>
      <c r="D99" s="1" t="s">
        <v>28</v>
      </c>
      <c r="E99" s="1" t="s">
        <v>29</v>
      </c>
      <c r="F99" s="1" t="s">
        <v>30</v>
      </c>
      <c r="G99" s="1" t="s">
        <v>39</v>
      </c>
      <c r="H99" s="1" t="s">
        <v>40</v>
      </c>
      <c r="I99" s="1" t="s">
        <v>85</v>
      </c>
      <c r="J99" s="1" t="s">
        <v>1300</v>
      </c>
      <c r="K99" s="1" t="s">
        <v>1294</v>
      </c>
      <c r="L99" s="5">
        <v>45684.711805555555</v>
      </c>
      <c r="M99" s="5">
        <v>45684.727083333331</v>
      </c>
      <c r="N99" s="5">
        <v>45684.799305555556</v>
      </c>
      <c r="O99" s="5">
        <v>45684.813888888886</v>
      </c>
      <c r="P99" s="1">
        <v>22</v>
      </c>
      <c r="Q99" s="1">
        <v>104</v>
      </c>
      <c r="R99" s="1">
        <v>21</v>
      </c>
      <c r="S99" s="6">
        <v>11</v>
      </c>
      <c r="T99" s="1" t="s">
        <v>34</v>
      </c>
      <c r="U99" s="1" t="s">
        <v>35</v>
      </c>
      <c r="W99" s="2">
        <v>1.24</v>
      </c>
      <c r="X99" s="3">
        <v>92.7</v>
      </c>
      <c r="Y99" s="3">
        <v>612.79999999999995</v>
      </c>
      <c r="Z99" s="4" t="str">
        <f t="shared" si="4"/>
        <v>January</v>
      </c>
      <c r="AA99" s="1" t="str" cm="1">
        <f t="array" ref="AA99">_xlfn.IFS(
  HOUR(L99) &lt; 6, "Overnight (12am–6am)",
  HOUR(L99) &lt; 10, "Morning (6am–10am)",
  HOUR(L99) &lt; 14, "Midday (10am–2pm)",
  HOUR(L99) &lt; 18, "Afternoon (2pm–6pm)",
  TRUE, "Evening (6pm–12am)"
)</f>
        <v>Afternoon (2pm–6pm)</v>
      </c>
      <c r="AB99" s="5" t="str">
        <f t="shared" si="5"/>
        <v>Monday</v>
      </c>
      <c r="AC99" s="2">
        <f t="shared" si="6"/>
        <v>17</v>
      </c>
      <c r="AD99" s="7">
        <f t="shared" si="7"/>
        <v>146.99999999720603</v>
      </c>
    </row>
    <row r="100" spans="1:30" x14ac:dyDescent="0.35">
      <c r="A100" s="1" t="s">
        <v>175</v>
      </c>
      <c r="B100" s="4">
        <v>45673</v>
      </c>
      <c r="C100" s="1" t="s">
        <v>99</v>
      </c>
      <c r="D100" s="1" t="s">
        <v>28</v>
      </c>
      <c r="E100" s="1" t="s">
        <v>53</v>
      </c>
      <c r="F100" s="1" t="s">
        <v>30</v>
      </c>
      <c r="G100" s="1" t="s">
        <v>39</v>
      </c>
      <c r="H100" s="1" t="s">
        <v>40</v>
      </c>
      <c r="I100" s="1" t="s">
        <v>73</v>
      </c>
      <c r="J100" s="1" t="s">
        <v>1310</v>
      </c>
      <c r="K100" s="1" t="s">
        <v>1297</v>
      </c>
      <c r="L100" s="5">
        <v>45673.322916666664</v>
      </c>
      <c r="M100" s="5">
        <v>45673.338194444441</v>
      </c>
      <c r="N100" s="5">
        <v>45673.419444444444</v>
      </c>
      <c r="O100" s="5">
        <v>45673.432638888888</v>
      </c>
      <c r="P100" s="1">
        <v>22</v>
      </c>
      <c r="Q100" s="1">
        <v>117</v>
      </c>
      <c r="R100" s="1">
        <v>19</v>
      </c>
      <c r="S100" s="6">
        <v>12.6</v>
      </c>
      <c r="T100" s="1" t="s">
        <v>54</v>
      </c>
      <c r="U100" s="1" t="s">
        <v>35</v>
      </c>
      <c r="W100" s="2">
        <v>3.04</v>
      </c>
      <c r="X100" s="3">
        <v>32.03</v>
      </c>
      <c r="Y100" s="3">
        <v>383.92</v>
      </c>
      <c r="Z100" s="4" t="str">
        <f t="shared" si="4"/>
        <v>January</v>
      </c>
      <c r="AA100" s="1" t="str" cm="1">
        <f t="array" ref="AA100">_xlfn.IFS(
  HOUR(L100) &lt; 6, "Overnight (12am–6am)",
  HOUR(L100) &lt; 10, "Morning (6am–10am)",
  HOUR(L100) &lt; 14, "Midday (10am–2pm)",
  HOUR(L100) &lt; 18, "Afternoon (2pm–6pm)",
  TRUE, "Evening (6pm–12am)"
)</f>
        <v>Morning (6am–10am)</v>
      </c>
      <c r="AB100" s="5" t="str">
        <f t="shared" si="5"/>
        <v>Thursday</v>
      </c>
      <c r="AC100" s="2">
        <f t="shared" si="6"/>
        <v>7</v>
      </c>
      <c r="AD100" s="7">
        <f t="shared" si="7"/>
        <v>158.00000000162981</v>
      </c>
    </row>
    <row r="101" spans="1:30" x14ac:dyDescent="0.35">
      <c r="A101" s="1" t="s">
        <v>176</v>
      </c>
      <c r="B101" s="4">
        <v>45688</v>
      </c>
      <c r="C101" s="1" t="s">
        <v>99</v>
      </c>
      <c r="D101" s="1" t="s">
        <v>28</v>
      </c>
      <c r="E101" s="1" t="s">
        <v>56</v>
      </c>
      <c r="F101" s="1" t="s">
        <v>30</v>
      </c>
      <c r="G101" s="1" t="s">
        <v>45</v>
      </c>
      <c r="H101" s="1" t="s">
        <v>46</v>
      </c>
      <c r="I101" s="1" t="s">
        <v>107</v>
      </c>
      <c r="J101" s="1" t="s">
        <v>1307</v>
      </c>
      <c r="K101" s="1" t="s">
        <v>1297</v>
      </c>
      <c r="L101" s="5">
        <v>45688.628472222219</v>
      </c>
      <c r="M101" s="5">
        <v>45688.629166666666</v>
      </c>
      <c r="N101" s="5">
        <v>45688.644444444442</v>
      </c>
      <c r="O101" s="5">
        <v>45688.658333333333</v>
      </c>
      <c r="P101" s="1">
        <v>1</v>
      </c>
      <c r="Q101" s="1">
        <v>22</v>
      </c>
      <c r="R101" s="1">
        <v>20</v>
      </c>
      <c r="S101" s="6">
        <v>1</v>
      </c>
      <c r="T101" s="1" t="s">
        <v>77</v>
      </c>
      <c r="U101" s="1" t="s">
        <v>177</v>
      </c>
      <c r="V101" s="1" t="s">
        <v>178</v>
      </c>
      <c r="W101" s="2">
        <v>0</v>
      </c>
      <c r="X101" s="3">
        <v>0</v>
      </c>
      <c r="Y101" s="3">
        <v>0</v>
      </c>
      <c r="Z101" s="4" t="str">
        <f t="shared" si="4"/>
        <v>January</v>
      </c>
      <c r="AA101" s="1" t="str" cm="1">
        <f t="array" ref="AA101">_xlfn.IFS(
  HOUR(L101) &lt; 6, "Overnight (12am–6am)",
  HOUR(L101) &lt; 10, "Morning (6am–10am)",
  HOUR(L101) &lt; 14, "Midday (10am–2pm)",
  HOUR(L101) &lt; 18, "Afternoon (2pm–6pm)",
  TRUE, "Evening (6pm–12am)"
)</f>
        <v>Afternoon (2pm–6pm)</v>
      </c>
      <c r="AB101" s="5" t="str">
        <f t="shared" si="5"/>
        <v>Friday</v>
      </c>
      <c r="AC101" s="2">
        <f t="shared" si="6"/>
        <v>15</v>
      </c>
      <c r="AD101" s="7">
        <f t="shared" si="7"/>
        <v>43.000000003958121</v>
      </c>
    </row>
    <row r="102" spans="1:30" x14ac:dyDescent="0.35">
      <c r="A102" s="1" t="s">
        <v>179</v>
      </c>
      <c r="B102" s="4">
        <v>45695</v>
      </c>
      <c r="C102" s="1" t="s">
        <v>83</v>
      </c>
      <c r="D102" s="1" t="s">
        <v>28</v>
      </c>
      <c r="E102" s="1" t="s">
        <v>38</v>
      </c>
      <c r="F102" s="1" t="s">
        <v>44</v>
      </c>
      <c r="G102" s="1" t="s">
        <v>31</v>
      </c>
      <c r="H102" s="1" t="s">
        <v>32</v>
      </c>
      <c r="I102" s="1" t="s">
        <v>57</v>
      </c>
      <c r="J102" s="1" t="s">
        <v>1315</v>
      </c>
      <c r="K102" s="1" t="s">
        <v>1296</v>
      </c>
      <c r="L102" s="5">
        <v>45695.395833333336</v>
      </c>
      <c r="M102" s="5">
        <v>45695.405555555553</v>
      </c>
      <c r="N102" s="5">
        <v>45695.46875</v>
      </c>
      <c r="O102" s="5">
        <v>45695.486805555556</v>
      </c>
      <c r="P102" s="1">
        <v>14</v>
      </c>
      <c r="Q102" s="1">
        <v>91</v>
      </c>
      <c r="R102" s="1">
        <v>26</v>
      </c>
      <c r="S102" s="6">
        <v>18.5</v>
      </c>
      <c r="T102" s="1" t="s">
        <v>77</v>
      </c>
      <c r="U102" s="1" t="s">
        <v>35</v>
      </c>
      <c r="W102" s="2">
        <v>1.46</v>
      </c>
      <c r="X102" s="3">
        <v>66.11</v>
      </c>
      <c r="Y102" s="3">
        <v>297.25</v>
      </c>
      <c r="Z102" s="4" t="str">
        <f t="shared" si="4"/>
        <v>February</v>
      </c>
      <c r="AA102" s="1" t="str" cm="1">
        <f t="array" ref="AA102">_xlfn.IFS(
  HOUR(L102) &lt; 6, "Overnight (12am–6am)",
  HOUR(L102) &lt; 10, "Morning (6am–10am)",
  HOUR(L102) &lt; 14, "Midday (10am–2pm)",
  HOUR(L102) &lt; 18, "Afternoon (2pm–6pm)",
  TRUE, "Evening (6pm–12am)"
)</f>
        <v>Morning (6am–10am)</v>
      </c>
      <c r="AB102" s="5" t="str">
        <f t="shared" si="5"/>
        <v>Friday</v>
      </c>
      <c r="AC102" s="2">
        <f t="shared" si="6"/>
        <v>9</v>
      </c>
      <c r="AD102" s="7">
        <f t="shared" si="7"/>
        <v>130.99999999743886</v>
      </c>
    </row>
    <row r="103" spans="1:30" x14ac:dyDescent="0.35">
      <c r="A103" s="1" t="s">
        <v>181</v>
      </c>
      <c r="B103" s="4">
        <v>45715</v>
      </c>
      <c r="C103" s="1" t="s">
        <v>88</v>
      </c>
      <c r="D103" s="1" t="s">
        <v>28</v>
      </c>
      <c r="E103" s="1" t="s">
        <v>56</v>
      </c>
      <c r="F103" s="1" t="s">
        <v>30</v>
      </c>
      <c r="G103" s="1" t="s">
        <v>31</v>
      </c>
      <c r="H103" s="1" t="s">
        <v>32</v>
      </c>
      <c r="I103" s="1" t="s">
        <v>47</v>
      </c>
      <c r="J103" s="1" t="s">
        <v>1321</v>
      </c>
      <c r="K103" s="1" t="s">
        <v>1293</v>
      </c>
      <c r="L103" s="5">
        <v>45715.638888888891</v>
      </c>
      <c r="M103" s="5">
        <v>45715.661805555559</v>
      </c>
      <c r="N103" s="5">
        <v>45715.767361111109</v>
      </c>
      <c r="O103" s="5">
        <v>45715.775000000001</v>
      </c>
      <c r="P103" s="1">
        <v>33</v>
      </c>
      <c r="Q103" s="1">
        <v>152</v>
      </c>
      <c r="R103" s="1">
        <v>11</v>
      </c>
      <c r="S103" s="6">
        <v>9.6</v>
      </c>
      <c r="T103" s="1" t="s">
        <v>54</v>
      </c>
      <c r="U103" s="1" t="s">
        <v>35</v>
      </c>
      <c r="W103" s="2">
        <v>1.52</v>
      </c>
      <c r="X103" s="3">
        <v>32.659999999999997</v>
      </c>
      <c r="Y103" s="3">
        <v>231.94</v>
      </c>
      <c r="Z103" s="4" t="str">
        <f t="shared" si="4"/>
        <v>February</v>
      </c>
      <c r="AA103" s="1" t="str" cm="1">
        <f t="array" ref="AA103">_xlfn.IFS(
  HOUR(L103) &lt; 6, "Overnight (12am–6am)",
  HOUR(L103) &lt; 10, "Morning (6am–10am)",
  HOUR(L103) &lt; 14, "Midday (10am–2pm)",
  HOUR(L103) &lt; 18, "Afternoon (2pm–6pm)",
  TRUE, "Evening (6pm–12am)"
)</f>
        <v>Afternoon (2pm–6pm)</v>
      </c>
      <c r="AB103" s="5" t="str">
        <f t="shared" si="5"/>
        <v>Thursday</v>
      </c>
      <c r="AC103" s="2">
        <f t="shared" si="6"/>
        <v>15</v>
      </c>
      <c r="AD103" s="7">
        <f t="shared" si="7"/>
        <v>195.99999999976717</v>
      </c>
    </row>
    <row r="104" spans="1:30" x14ac:dyDescent="0.35">
      <c r="A104" s="1" t="s">
        <v>182</v>
      </c>
      <c r="B104" s="4">
        <v>45695</v>
      </c>
      <c r="C104" s="1" t="s">
        <v>83</v>
      </c>
      <c r="D104" s="1" t="s">
        <v>28</v>
      </c>
      <c r="E104" s="1" t="s">
        <v>29</v>
      </c>
      <c r="F104" s="1" t="s">
        <v>30</v>
      </c>
      <c r="G104" s="1" t="s">
        <v>39</v>
      </c>
      <c r="H104" s="1" t="s">
        <v>40</v>
      </c>
      <c r="I104" s="1" t="s">
        <v>73</v>
      </c>
      <c r="J104" s="1" t="s">
        <v>1322</v>
      </c>
      <c r="K104" s="1" t="s">
        <v>1295</v>
      </c>
      <c r="L104" s="5">
        <v>45695.302083333336</v>
      </c>
      <c r="M104" s="5">
        <v>45695.318749999999</v>
      </c>
      <c r="N104" s="5">
        <v>45695.35833333333</v>
      </c>
      <c r="O104" s="5">
        <v>45695.379166666666</v>
      </c>
      <c r="P104" s="1">
        <v>24</v>
      </c>
      <c r="Q104" s="1">
        <v>57</v>
      </c>
      <c r="R104" s="1">
        <v>30</v>
      </c>
      <c r="S104" s="6">
        <v>5.5</v>
      </c>
      <c r="T104" s="1" t="s">
        <v>77</v>
      </c>
      <c r="U104" s="1" t="s">
        <v>35</v>
      </c>
      <c r="W104" s="2">
        <v>1.05</v>
      </c>
      <c r="X104" s="3">
        <v>33.479999999999997</v>
      </c>
      <c r="Y104" s="3">
        <v>652.24</v>
      </c>
      <c r="Z104" s="4" t="str">
        <f t="shared" si="4"/>
        <v>February</v>
      </c>
      <c r="AA104" s="1" t="str" cm="1">
        <f t="array" ref="AA104">_xlfn.IFS(
  HOUR(L104) &lt; 6, "Overnight (12am–6am)",
  HOUR(L104) &lt; 10, "Morning (6am–10am)",
  HOUR(L104) &lt; 14, "Midday (10am–2pm)",
  HOUR(L104) &lt; 18, "Afternoon (2pm–6pm)",
  TRUE, "Evening (6pm–12am)"
)</f>
        <v>Morning (6am–10am)</v>
      </c>
      <c r="AB104" s="5" t="str">
        <f t="shared" si="5"/>
        <v>Friday</v>
      </c>
      <c r="AC104" s="2">
        <f t="shared" si="6"/>
        <v>7</v>
      </c>
      <c r="AD104" s="7">
        <f t="shared" si="7"/>
        <v>110.99999999511056</v>
      </c>
    </row>
    <row r="105" spans="1:30" x14ac:dyDescent="0.35">
      <c r="A105" s="1" t="s">
        <v>183</v>
      </c>
      <c r="B105" s="4">
        <v>45712</v>
      </c>
      <c r="C105" s="1" t="s">
        <v>99</v>
      </c>
      <c r="D105" s="1" t="s">
        <v>28</v>
      </c>
      <c r="E105" s="1" t="s">
        <v>38</v>
      </c>
      <c r="F105" s="1" t="s">
        <v>30</v>
      </c>
      <c r="G105" s="1" t="s">
        <v>45</v>
      </c>
      <c r="H105" s="1" t="s">
        <v>46</v>
      </c>
      <c r="I105" s="1" t="s">
        <v>47</v>
      </c>
      <c r="J105" s="1" t="s">
        <v>1303</v>
      </c>
      <c r="K105" s="1" t="s">
        <v>1296</v>
      </c>
      <c r="L105" s="5">
        <v>45712.881944444445</v>
      </c>
      <c r="M105" s="5">
        <v>45712.885416666664</v>
      </c>
      <c r="N105" s="5">
        <v>45712.89166666667</v>
      </c>
      <c r="O105" s="5">
        <v>45712.899305555555</v>
      </c>
      <c r="P105" s="1">
        <v>5</v>
      </c>
      <c r="Q105" s="1">
        <v>9</v>
      </c>
      <c r="R105" s="1">
        <v>11</v>
      </c>
      <c r="S105" s="6">
        <v>6</v>
      </c>
      <c r="T105" s="1" t="s">
        <v>60</v>
      </c>
      <c r="U105" s="1" t="s">
        <v>35</v>
      </c>
      <c r="W105" s="2">
        <v>2</v>
      </c>
      <c r="X105" s="3">
        <v>171.47</v>
      </c>
      <c r="Y105" s="3">
        <v>704.77</v>
      </c>
      <c r="Z105" s="4" t="str">
        <f t="shared" si="4"/>
        <v>February</v>
      </c>
      <c r="AA105" s="1" t="str" cm="1">
        <f t="array" ref="AA105">_xlfn.IFS(
  HOUR(L105) &lt; 6, "Overnight (12am–6am)",
  HOUR(L105) &lt; 10, "Morning (6am–10am)",
  HOUR(L105) &lt; 14, "Midday (10am–2pm)",
  HOUR(L105) &lt; 18, "Afternoon (2pm–6pm)",
  TRUE, "Evening (6pm–12am)"
)</f>
        <v>Evening (6pm–12am)</v>
      </c>
      <c r="AB105" s="5" t="str">
        <f t="shared" si="5"/>
        <v>Monday</v>
      </c>
      <c r="AC105" s="2">
        <f t="shared" si="6"/>
        <v>21</v>
      </c>
      <c r="AD105" s="7">
        <f t="shared" si="7"/>
        <v>24.999999997671694</v>
      </c>
    </row>
    <row r="106" spans="1:30" x14ac:dyDescent="0.35">
      <c r="A106" s="1" t="s">
        <v>184</v>
      </c>
      <c r="B106" s="4">
        <v>45691</v>
      </c>
      <c r="C106" s="1" t="s">
        <v>65</v>
      </c>
      <c r="D106" s="1" t="s">
        <v>28</v>
      </c>
      <c r="E106" s="1" t="s">
        <v>56</v>
      </c>
      <c r="F106" s="1" t="s">
        <v>30</v>
      </c>
      <c r="G106" s="1" t="s">
        <v>39</v>
      </c>
      <c r="H106" s="1" t="s">
        <v>40</v>
      </c>
      <c r="I106" s="1" t="s">
        <v>47</v>
      </c>
      <c r="J106" s="1" t="s">
        <v>1312</v>
      </c>
      <c r="K106" s="1" t="s">
        <v>1294</v>
      </c>
      <c r="L106" s="5">
        <v>45691.472222222219</v>
      </c>
      <c r="M106" s="5">
        <v>45691.484027777777</v>
      </c>
      <c r="N106" s="5">
        <v>45691.5625</v>
      </c>
      <c r="O106" s="5">
        <v>45691.589583333334</v>
      </c>
      <c r="P106" s="1">
        <v>17</v>
      </c>
      <c r="Q106" s="1">
        <v>113</v>
      </c>
      <c r="R106" s="1">
        <v>39</v>
      </c>
      <c r="S106" s="6">
        <v>14.5</v>
      </c>
      <c r="T106" s="1" t="s">
        <v>54</v>
      </c>
      <c r="U106" s="1" t="s">
        <v>35</v>
      </c>
      <c r="W106" s="2">
        <v>0.87</v>
      </c>
      <c r="X106" s="3">
        <v>97.29</v>
      </c>
      <c r="Y106" s="3">
        <v>720.12</v>
      </c>
      <c r="Z106" s="4" t="str">
        <f t="shared" si="4"/>
        <v>February</v>
      </c>
      <c r="AA106" s="1" t="str" cm="1">
        <f t="array" ref="AA106">_xlfn.IFS(
  HOUR(L106) &lt; 6, "Overnight (12am–6am)",
  HOUR(L106) &lt; 10, "Morning (6am–10am)",
  HOUR(L106) &lt; 14, "Midday (10am–2pm)",
  HOUR(L106) &lt; 18, "Afternoon (2pm–6pm)",
  TRUE, "Evening (6pm–12am)"
)</f>
        <v>Midday (10am–2pm)</v>
      </c>
      <c r="AB106" s="5" t="str">
        <f t="shared" si="5"/>
        <v>Monday</v>
      </c>
      <c r="AC106" s="2">
        <f t="shared" si="6"/>
        <v>11</v>
      </c>
      <c r="AD106" s="7">
        <f t="shared" si="7"/>
        <v>169.0000000060536</v>
      </c>
    </row>
    <row r="107" spans="1:30" x14ac:dyDescent="0.35">
      <c r="A107" s="1" t="s">
        <v>185</v>
      </c>
      <c r="B107" s="4">
        <v>45713</v>
      </c>
      <c r="C107" s="1" t="s">
        <v>63</v>
      </c>
      <c r="D107" s="1" t="s">
        <v>28</v>
      </c>
      <c r="E107" s="1" t="s">
        <v>38</v>
      </c>
      <c r="F107" s="1" t="s">
        <v>30</v>
      </c>
      <c r="G107" s="1" t="s">
        <v>39</v>
      </c>
      <c r="H107" s="1" t="s">
        <v>40</v>
      </c>
      <c r="I107" s="1" t="s">
        <v>47</v>
      </c>
      <c r="J107" s="1" t="s">
        <v>1308</v>
      </c>
      <c r="K107" s="1" t="s">
        <v>1292</v>
      </c>
      <c r="L107" s="5">
        <v>45713.444444444445</v>
      </c>
      <c r="M107" s="5">
        <v>45713.454861111109</v>
      </c>
      <c r="N107" s="5">
        <v>45713.532638888886</v>
      </c>
      <c r="O107" s="5">
        <v>45713.551388888889</v>
      </c>
      <c r="P107" s="1">
        <v>15</v>
      </c>
      <c r="Q107" s="1">
        <v>112</v>
      </c>
      <c r="R107" s="1">
        <v>27</v>
      </c>
      <c r="S107" s="6">
        <v>14.3</v>
      </c>
      <c r="T107" s="1" t="s">
        <v>48</v>
      </c>
      <c r="U107" s="1" t="s">
        <v>35</v>
      </c>
      <c r="W107" s="2">
        <v>1.91</v>
      </c>
      <c r="X107" s="3">
        <v>7.78</v>
      </c>
      <c r="Y107" s="3">
        <v>465.8</v>
      </c>
      <c r="Z107" s="4" t="str">
        <f t="shared" si="4"/>
        <v>February</v>
      </c>
      <c r="AA107" s="1" t="str" cm="1">
        <f t="array" ref="AA107">_xlfn.IFS(
  HOUR(L107) &lt; 6, "Overnight (12am–6am)",
  HOUR(L107) &lt; 10, "Morning (6am–10am)",
  HOUR(L107) &lt; 14, "Midday (10am–2pm)",
  HOUR(L107) &lt; 18, "Afternoon (2pm–6pm)",
  TRUE, "Evening (6pm–12am)"
)</f>
        <v>Midday (10am–2pm)</v>
      </c>
      <c r="AB107" s="5" t="str">
        <f t="shared" si="5"/>
        <v>Tuesday</v>
      </c>
      <c r="AC107" s="2">
        <f t="shared" si="6"/>
        <v>10</v>
      </c>
      <c r="AD107" s="7">
        <f t="shared" si="7"/>
        <v>153.99999999906868</v>
      </c>
    </row>
    <row r="108" spans="1:30" x14ac:dyDescent="0.35">
      <c r="A108" s="1" t="s">
        <v>186</v>
      </c>
      <c r="B108" s="4">
        <v>45700</v>
      </c>
      <c r="C108" s="1" t="s">
        <v>59</v>
      </c>
      <c r="D108" s="1" t="s">
        <v>28</v>
      </c>
      <c r="E108" s="1" t="s">
        <v>38</v>
      </c>
      <c r="F108" s="1" t="s">
        <v>30</v>
      </c>
      <c r="G108" s="1" t="s">
        <v>45</v>
      </c>
      <c r="H108" s="1" t="s">
        <v>46</v>
      </c>
      <c r="I108" s="1" t="s">
        <v>57</v>
      </c>
      <c r="J108" s="1" t="s">
        <v>1304</v>
      </c>
      <c r="K108" s="1" t="s">
        <v>1293</v>
      </c>
      <c r="L108" s="5">
        <v>45700.993055555555</v>
      </c>
      <c r="M108" s="5">
        <v>45701.000694444447</v>
      </c>
      <c r="N108" s="5">
        <v>45701.051388888889</v>
      </c>
      <c r="O108" s="5">
        <v>45701.061805555553</v>
      </c>
      <c r="P108" s="1">
        <v>11</v>
      </c>
      <c r="Q108" s="1">
        <v>73</v>
      </c>
      <c r="R108" s="1">
        <v>15</v>
      </c>
      <c r="S108" s="6">
        <v>5.5</v>
      </c>
      <c r="T108" s="1" t="s">
        <v>54</v>
      </c>
      <c r="U108" s="1" t="s">
        <v>70</v>
      </c>
      <c r="V108" s="1" t="s">
        <v>173</v>
      </c>
      <c r="W108" s="2">
        <v>0</v>
      </c>
      <c r="X108" s="3">
        <v>0</v>
      </c>
      <c r="Y108" s="3">
        <v>0</v>
      </c>
      <c r="Z108" s="4" t="str">
        <f t="shared" si="4"/>
        <v>February</v>
      </c>
      <c r="AA108" s="1" t="str" cm="1">
        <f t="array" ref="AA108">_xlfn.IFS(
  HOUR(L108) &lt; 6, "Overnight (12am–6am)",
  HOUR(L108) &lt; 10, "Morning (6am–10am)",
  HOUR(L108) &lt; 14, "Midday (10am–2pm)",
  HOUR(L108) &lt; 18, "Afternoon (2pm–6pm)",
  TRUE, "Evening (6pm–12am)"
)</f>
        <v>Evening (6pm–12am)</v>
      </c>
      <c r="AB108" s="5" t="str">
        <f t="shared" si="5"/>
        <v>Wednesday</v>
      </c>
      <c r="AC108" s="2">
        <f t="shared" si="6"/>
        <v>23</v>
      </c>
      <c r="AD108" s="7">
        <f t="shared" si="7"/>
        <v>98.999999997904524</v>
      </c>
    </row>
    <row r="109" spans="1:30" x14ac:dyDescent="0.35">
      <c r="A109" s="1" t="s">
        <v>187</v>
      </c>
      <c r="B109" s="4">
        <v>45689</v>
      </c>
      <c r="C109" s="1" t="s">
        <v>52</v>
      </c>
      <c r="D109" s="1" t="s">
        <v>28</v>
      </c>
      <c r="E109" s="1" t="s">
        <v>56</v>
      </c>
      <c r="F109" s="1" t="s">
        <v>30</v>
      </c>
      <c r="G109" s="1" t="s">
        <v>39</v>
      </c>
      <c r="H109" s="1" t="s">
        <v>40</v>
      </c>
      <c r="I109" s="1" t="s">
        <v>85</v>
      </c>
      <c r="J109" s="1" t="s">
        <v>1318</v>
      </c>
      <c r="K109" s="1" t="s">
        <v>1296</v>
      </c>
      <c r="L109" s="5">
        <v>45689.295138888891</v>
      </c>
      <c r="M109" s="5">
        <v>45689.3125</v>
      </c>
      <c r="N109" s="5">
        <v>45689.365277777775</v>
      </c>
      <c r="O109" s="5">
        <v>45689.377083333333</v>
      </c>
      <c r="P109" s="1">
        <v>25</v>
      </c>
      <c r="Q109" s="1">
        <v>76</v>
      </c>
      <c r="R109" s="1">
        <v>17</v>
      </c>
      <c r="S109" s="6">
        <v>17.3</v>
      </c>
      <c r="T109" s="1" t="s">
        <v>60</v>
      </c>
      <c r="U109" s="1" t="s">
        <v>35</v>
      </c>
      <c r="W109" s="2">
        <v>0.8</v>
      </c>
      <c r="X109" s="3">
        <v>74.39</v>
      </c>
      <c r="Y109" s="3">
        <v>558.38</v>
      </c>
      <c r="Z109" s="4" t="str">
        <f t="shared" si="4"/>
        <v>February</v>
      </c>
      <c r="AA109" s="1" t="str" cm="1">
        <f t="array" ref="AA109">_xlfn.IFS(
  HOUR(L109) &lt; 6, "Overnight (12am–6am)",
  HOUR(L109) &lt; 10, "Morning (6am–10am)",
  HOUR(L109) &lt; 14, "Midday (10am–2pm)",
  HOUR(L109) &lt; 18, "Afternoon (2pm–6pm)",
  TRUE, "Evening (6pm–12am)"
)</f>
        <v>Morning (6am–10am)</v>
      </c>
      <c r="AB109" s="5" t="str">
        <f t="shared" si="5"/>
        <v>Saturday</v>
      </c>
      <c r="AC109" s="2">
        <f t="shared" si="6"/>
        <v>7</v>
      </c>
      <c r="AD109" s="7">
        <f t="shared" si="7"/>
        <v>117.9999999969732</v>
      </c>
    </row>
    <row r="110" spans="1:30" x14ac:dyDescent="0.35">
      <c r="A110" s="1" t="s">
        <v>188</v>
      </c>
      <c r="B110" s="4">
        <v>45712</v>
      </c>
      <c r="C110" s="1" t="s">
        <v>52</v>
      </c>
      <c r="D110" s="1" t="s">
        <v>28</v>
      </c>
      <c r="E110" s="1" t="s">
        <v>56</v>
      </c>
      <c r="F110" s="1" t="s">
        <v>30</v>
      </c>
      <c r="G110" s="1" t="s">
        <v>39</v>
      </c>
      <c r="H110" s="1" t="s">
        <v>40</v>
      </c>
      <c r="I110" s="1" t="s">
        <v>85</v>
      </c>
      <c r="J110" s="1" t="s">
        <v>1298</v>
      </c>
      <c r="K110" s="1" t="s">
        <v>1294</v>
      </c>
      <c r="L110" s="5">
        <v>45712.333333333336</v>
      </c>
      <c r="M110" s="5">
        <v>45712.349305555559</v>
      </c>
      <c r="N110" s="5">
        <v>45712.406944444447</v>
      </c>
      <c r="O110" s="5">
        <v>45712.415277777778</v>
      </c>
      <c r="P110" s="1">
        <v>23</v>
      </c>
      <c r="Q110" s="1">
        <v>83</v>
      </c>
      <c r="R110" s="1">
        <v>12</v>
      </c>
      <c r="S110" s="6">
        <v>15.4</v>
      </c>
      <c r="T110" s="1" t="s">
        <v>77</v>
      </c>
      <c r="U110" s="1" t="s">
        <v>35</v>
      </c>
      <c r="W110" s="2">
        <v>1.8</v>
      </c>
      <c r="X110" s="3">
        <v>31.9</v>
      </c>
      <c r="Y110" s="3">
        <v>803.19</v>
      </c>
      <c r="Z110" s="4" t="str">
        <f t="shared" si="4"/>
        <v>February</v>
      </c>
      <c r="AA110" s="1" t="str" cm="1">
        <f t="array" ref="AA110">_xlfn.IFS(
  HOUR(L110) &lt; 6, "Overnight (12am–6am)",
  HOUR(L110) &lt; 10, "Morning (6am–10am)",
  HOUR(L110) &lt; 14, "Midday (10am–2pm)",
  HOUR(L110) &lt; 18, "Afternoon (2pm–6pm)",
  TRUE, "Evening (6pm–12am)"
)</f>
        <v>Morning (6am–10am)</v>
      </c>
      <c r="AB110" s="5" t="str">
        <f t="shared" si="5"/>
        <v>Monday</v>
      </c>
      <c r="AC110" s="2">
        <f t="shared" si="6"/>
        <v>8</v>
      </c>
      <c r="AD110" s="7">
        <f t="shared" si="7"/>
        <v>117.9999999969732</v>
      </c>
    </row>
    <row r="111" spans="1:30" x14ac:dyDescent="0.35">
      <c r="A111" s="1" t="s">
        <v>189</v>
      </c>
      <c r="B111" s="4">
        <v>45705</v>
      </c>
      <c r="C111" s="1" t="s">
        <v>90</v>
      </c>
      <c r="D111" s="1" t="s">
        <v>28</v>
      </c>
      <c r="E111" s="1" t="s">
        <v>56</v>
      </c>
      <c r="F111" s="1" t="s">
        <v>30</v>
      </c>
      <c r="G111" s="1" t="s">
        <v>39</v>
      </c>
      <c r="H111" s="1" t="s">
        <v>40</v>
      </c>
      <c r="I111" s="1" t="s">
        <v>85</v>
      </c>
      <c r="J111" s="1" t="s">
        <v>1319</v>
      </c>
      <c r="K111" s="1" t="s">
        <v>1292</v>
      </c>
      <c r="L111" s="5">
        <v>45705.340277777781</v>
      </c>
      <c r="M111" s="5">
        <v>45705.349305555559</v>
      </c>
      <c r="N111" s="5">
        <v>45705.436805555553</v>
      </c>
      <c r="O111" s="5">
        <v>45705.451388888891</v>
      </c>
      <c r="P111" s="1">
        <v>13</v>
      </c>
      <c r="Q111" s="1">
        <v>126</v>
      </c>
      <c r="R111" s="1">
        <v>21</v>
      </c>
      <c r="S111" s="6">
        <v>17.7</v>
      </c>
      <c r="T111" s="1" t="s">
        <v>48</v>
      </c>
      <c r="U111" s="1" t="s">
        <v>35</v>
      </c>
      <c r="W111" s="2">
        <v>0.85</v>
      </c>
      <c r="X111" s="3">
        <v>133.27000000000001</v>
      </c>
      <c r="Y111" s="3">
        <v>658.29</v>
      </c>
      <c r="Z111" s="4" t="str">
        <f t="shared" si="4"/>
        <v>February</v>
      </c>
      <c r="AA111" s="1" t="str" cm="1">
        <f t="array" ref="AA111">_xlfn.IFS(
  HOUR(L111) &lt; 6, "Overnight (12am–6am)",
  HOUR(L111) &lt; 10, "Morning (6am–10am)",
  HOUR(L111) &lt; 14, "Midday (10am–2pm)",
  HOUR(L111) &lt; 18, "Afternoon (2pm–6pm)",
  TRUE, "Evening (6pm–12am)"
)</f>
        <v>Morning (6am–10am)</v>
      </c>
      <c r="AB111" s="5" t="str">
        <f t="shared" si="5"/>
        <v>Monday</v>
      </c>
      <c r="AC111" s="2">
        <f t="shared" si="6"/>
        <v>8</v>
      </c>
      <c r="AD111" s="7">
        <f t="shared" si="7"/>
        <v>159.99999999767169</v>
      </c>
    </row>
    <row r="112" spans="1:30" x14ac:dyDescent="0.35">
      <c r="A112" s="1" t="s">
        <v>190</v>
      </c>
      <c r="B112" s="4">
        <v>45692</v>
      </c>
      <c r="C112" s="1" t="s">
        <v>37</v>
      </c>
      <c r="D112" s="1" t="s">
        <v>28</v>
      </c>
      <c r="E112" s="1" t="s">
        <v>66</v>
      </c>
      <c r="F112" s="1" t="s">
        <v>30</v>
      </c>
      <c r="G112" s="1" t="s">
        <v>39</v>
      </c>
      <c r="H112" s="1" t="s">
        <v>40</v>
      </c>
      <c r="I112" s="1" t="s">
        <v>47</v>
      </c>
      <c r="J112" s="1" t="s">
        <v>1303</v>
      </c>
      <c r="K112" s="1" t="s">
        <v>1292</v>
      </c>
      <c r="L112" s="5">
        <v>45692.260416666664</v>
      </c>
      <c r="M112" s="5">
        <v>45692.272916666669</v>
      </c>
      <c r="N112" s="5">
        <v>45692.272916666669</v>
      </c>
      <c r="O112" s="5">
        <v>45692.294444444444</v>
      </c>
      <c r="P112" s="1">
        <v>18</v>
      </c>
      <c r="Q112" s="1">
        <v>0</v>
      </c>
      <c r="R112" s="1">
        <v>31</v>
      </c>
      <c r="S112" s="6">
        <v>8.8000000000000007</v>
      </c>
      <c r="T112" s="1" t="s">
        <v>34</v>
      </c>
      <c r="U112" s="1" t="s">
        <v>35</v>
      </c>
      <c r="W112" s="2">
        <v>0.5</v>
      </c>
      <c r="X112" s="3">
        <v>17.739999999999998</v>
      </c>
      <c r="Y112" s="3">
        <v>650.14</v>
      </c>
      <c r="Z112" s="4" t="str">
        <f t="shared" si="4"/>
        <v>February</v>
      </c>
      <c r="AA112" s="1" t="str" cm="1">
        <f t="array" ref="AA112">_xlfn.IFS(
  HOUR(L112) &lt; 6, "Overnight (12am–6am)",
  HOUR(L112) &lt; 10, "Morning (6am–10am)",
  HOUR(L112) &lt; 14, "Midday (10am–2pm)",
  HOUR(L112) &lt; 18, "Afternoon (2pm–6pm)",
  TRUE, "Evening (6pm–12am)"
)</f>
        <v>Morning (6am–10am)</v>
      </c>
      <c r="AB112" s="5" t="str">
        <f t="shared" si="5"/>
        <v>Tuesday</v>
      </c>
      <c r="AC112" s="2">
        <f t="shared" si="6"/>
        <v>6</v>
      </c>
      <c r="AD112" s="7">
        <f t="shared" si="7"/>
        <v>49.000000002561137</v>
      </c>
    </row>
    <row r="113" spans="1:30" x14ac:dyDescent="0.35">
      <c r="A113" s="1" t="s">
        <v>191</v>
      </c>
      <c r="B113" s="4">
        <v>45707</v>
      </c>
      <c r="C113" s="1" t="s">
        <v>96</v>
      </c>
      <c r="D113" s="1" t="s">
        <v>28</v>
      </c>
      <c r="E113" s="1" t="s">
        <v>53</v>
      </c>
      <c r="F113" s="1" t="s">
        <v>30</v>
      </c>
      <c r="G113" s="1" t="s">
        <v>45</v>
      </c>
      <c r="H113" s="1" t="s">
        <v>46</v>
      </c>
      <c r="I113" s="1" t="s">
        <v>47</v>
      </c>
      <c r="J113" s="1" t="s">
        <v>1304</v>
      </c>
      <c r="K113" s="1" t="s">
        <v>1293</v>
      </c>
      <c r="L113" s="5">
        <v>45707.447916666664</v>
      </c>
      <c r="M113" s="5">
        <v>45707.45208333333</v>
      </c>
      <c r="N113" s="5">
        <v>45707.465277777781</v>
      </c>
      <c r="O113" s="5">
        <v>45707.486111111109</v>
      </c>
      <c r="P113" s="1">
        <v>6</v>
      </c>
      <c r="Q113" s="1">
        <v>19</v>
      </c>
      <c r="R113" s="1">
        <v>30</v>
      </c>
      <c r="S113" s="6">
        <v>1</v>
      </c>
      <c r="T113" s="1" t="s">
        <v>77</v>
      </c>
      <c r="U113" s="1" t="s">
        <v>35</v>
      </c>
      <c r="W113" s="2">
        <v>3.06</v>
      </c>
      <c r="X113" s="3">
        <v>15.75</v>
      </c>
      <c r="Y113" s="3">
        <v>1107.99</v>
      </c>
      <c r="Z113" s="4" t="str">
        <f t="shared" si="4"/>
        <v>February</v>
      </c>
      <c r="AA113" s="1" t="str" cm="1">
        <f t="array" ref="AA113">_xlfn.IFS(
  HOUR(L113) &lt; 6, "Overnight (12am–6am)",
  HOUR(L113) &lt; 10, "Morning (6am–10am)",
  HOUR(L113) &lt; 14, "Midday (10am–2pm)",
  HOUR(L113) &lt; 18, "Afternoon (2pm–6pm)",
  TRUE, "Evening (6pm–12am)"
)</f>
        <v>Midday (10am–2pm)</v>
      </c>
      <c r="AB113" s="5" t="str">
        <f t="shared" si="5"/>
        <v>Wednesday</v>
      </c>
      <c r="AC113" s="2">
        <f t="shared" si="6"/>
        <v>10</v>
      </c>
      <c r="AD113" s="7">
        <f t="shared" si="7"/>
        <v>55.000000001164153</v>
      </c>
    </row>
    <row r="114" spans="1:30" x14ac:dyDescent="0.35">
      <c r="A114" s="1" t="s">
        <v>192</v>
      </c>
      <c r="B114" s="4">
        <v>45713</v>
      </c>
      <c r="C114" s="1" t="s">
        <v>37</v>
      </c>
      <c r="D114" s="1" t="s">
        <v>28</v>
      </c>
      <c r="E114" s="1" t="s">
        <v>38</v>
      </c>
      <c r="F114" s="1" t="s">
        <v>30</v>
      </c>
      <c r="G114" s="1" t="s">
        <v>39</v>
      </c>
      <c r="H114" s="1" t="s">
        <v>40</v>
      </c>
      <c r="I114" s="1" t="s">
        <v>57</v>
      </c>
      <c r="J114" s="1" t="s">
        <v>1316</v>
      </c>
      <c r="K114" s="1" t="s">
        <v>1297</v>
      </c>
      <c r="L114" s="5">
        <v>45713.329861111109</v>
      </c>
      <c r="M114" s="5">
        <v>45713.345833333333</v>
      </c>
      <c r="N114" s="5">
        <v>45713.439583333333</v>
      </c>
      <c r="O114" s="5">
        <v>45713.446527777778</v>
      </c>
      <c r="P114" s="1">
        <v>23</v>
      </c>
      <c r="Q114" s="1">
        <v>135</v>
      </c>
      <c r="R114" s="1">
        <v>10</v>
      </c>
      <c r="S114" s="6">
        <v>17.2</v>
      </c>
      <c r="T114" s="1" t="s">
        <v>77</v>
      </c>
      <c r="U114" s="1" t="s">
        <v>35</v>
      </c>
      <c r="W114" s="2">
        <v>2.02</v>
      </c>
      <c r="X114" s="3">
        <v>313.55</v>
      </c>
      <c r="Y114" s="3">
        <v>669.13</v>
      </c>
      <c r="Z114" s="4" t="str">
        <f t="shared" si="4"/>
        <v>February</v>
      </c>
      <c r="AA114" s="1" t="str" cm="1">
        <f t="array" ref="AA114">_xlfn.IFS(
  HOUR(L114) &lt; 6, "Overnight (12am–6am)",
  HOUR(L114) &lt; 10, "Morning (6am–10am)",
  HOUR(L114) &lt; 14, "Midday (10am–2pm)",
  HOUR(L114) &lt; 18, "Afternoon (2pm–6pm)",
  TRUE, "Evening (6pm–12am)"
)</f>
        <v>Morning (6am–10am)</v>
      </c>
      <c r="AB114" s="5" t="str">
        <f t="shared" si="5"/>
        <v>Tuesday</v>
      </c>
      <c r="AC114" s="2">
        <f t="shared" si="6"/>
        <v>7</v>
      </c>
      <c r="AD114" s="7">
        <f t="shared" si="7"/>
        <v>168.00000000279397</v>
      </c>
    </row>
    <row r="115" spans="1:30" x14ac:dyDescent="0.35">
      <c r="A115" s="1" t="s">
        <v>193</v>
      </c>
      <c r="B115" s="4">
        <v>45705</v>
      </c>
      <c r="C115" s="1" t="s">
        <v>52</v>
      </c>
      <c r="D115" s="1" t="s">
        <v>28</v>
      </c>
      <c r="E115" s="1" t="s">
        <v>66</v>
      </c>
      <c r="F115" s="1" t="s">
        <v>30</v>
      </c>
      <c r="G115" s="1" t="s">
        <v>39</v>
      </c>
      <c r="H115" s="1" t="s">
        <v>40</v>
      </c>
      <c r="I115" s="1" t="s">
        <v>47</v>
      </c>
      <c r="J115" s="1" t="s">
        <v>1318</v>
      </c>
      <c r="K115" s="1" t="s">
        <v>1294</v>
      </c>
      <c r="L115" s="5">
        <v>45705.5</v>
      </c>
      <c r="M115" s="5">
        <v>45705.527777777781</v>
      </c>
      <c r="N115" s="5">
        <v>45705.59097222222</v>
      </c>
      <c r="O115" s="5">
        <v>45705.613888888889</v>
      </c>
      <c r="P115" s="1">
        <v>40</v>
      </c>
      <c r="Q115" s="1">
        <v>91</v>
      </c>
      <c r="R115" s="1">
        <v>33</v>
      </c>
      <c r="S115" s="6">
        <v>14</v>
      </c>
      <c r="T115" s="1" t="s">
        <v>34</v>
      </c>
      <c r="U115" s="1" t="s">
        <v>35</v>
      </c>
      <c r="W115" s="2">
        <v>3.28</v>
      </c>
      <c r="X115" s="3">
        <v>251.81</v>
      </c>
      <c r="Y115" s="3">
        <v>667.89</v>
      </c>
      <c r="Z115" s="4" t="str">
        <f t="shared" si="4"/>
        <v>February</v>
      </c>
      <c r="AA115" s="1" t="str" cm="1">
        <f t="array" ref="AA115">_xlfn.IFS(
  HOUR(L115) &lt; 6, "Overnight (12am–6am)",
  HOUR(L115) &lt; 10, "Morning (6am–10am)",
  HOUR(L115) &lt; 14, "Midday (10am–2pm)",
  HOUR(L115) &lt; 18, "Afternoon (2pm–6pm)",
  TRUE, "Evening (6pm–12am)"
)</f>
        <v>Midday (10am–2pm)</v>
      </c>
      <c r="AB115" s="5" t="str">
        <f t="shared" si="5"/>
        <v>Monday</v>
      </c>
      <c r="AC115" s="2">
        <f t="shared" si="6"/>
        <v>12</v>
      </c>
      <c r="AD115" s="7">
        <f t="shared" si="7"/>
        <v>164.00000000023283</v>
      </c>
    </row>
    <row r="116" spans="1:30" x14ac:dyDescent="0.35">
      <c r="A116" s="1" t="s">
        <v>194</v>
      </c>
      <c r="B116" s="4">
        <v>45691</v>
      </c>
      <c r="C116" s="1" t="s">
        <v>130</v>
      </c>
      <c r="D116" s="1" t="s">
        <v>28</v>
      </c>
      <c r="E116" s="1" t="s">
        <v>53</v>
      </c>
      <c r="F116" s="1" t="s">
        <v>30</v>
      </c>
      <c r="G116" s="1" t="s">
        <v>39</v>
      </c>
      <c r="H116" s="1" t="s">
        <v>40</v>
      </c>
      <c r="I116" s="1" t="s">
        <v>47</v>
      </c>
      <c r="J116" s="1" t="s">
        <v>1302</v>
      </c>
      <c r="K116" s="1" t="s">
        <v>1293</v>
      </c>
      <c r="L116" s="5">
        <v>45691.510416666664</v>
      </c>
      <c r="M116" s="5">
        <v>45691.527083333334</v>
      </c>
      <c r="N116" s="5">
        <v>45691.568749999999</v>
      </c>
      <c r="O116" s="5">
        <v>45691.589583333334</v>
      </c>
      <c r="P116" s="1">
        <v>24</v>
      </c>
      <c r="Q116" s="1">
        <v>60</v>
      </c>
      <c r="R116" s="1">
        <v>30</v>
      </c>
      <c r="S116" s="6">
        <v>19.899999999999999</v>
      </c>
      <c r="T116" s="1" t="s">
        <v>34</v>
      </c>
      <c r="U116" s="1" t="s">
        <v>35</v>
      </c>
      <c r="W116" s="2">
        <v>1.48</v>
      </c>
      <c r="X116" s="3">
        <v>137.76</v>
      </c>
      <c r="Y116" s="3">
        <v>603.05999999999995</v>
      </c>
      <c r="Z116" s="4" t="str">
        <f t="shared" si="4"/>
        <v>February</v>
      </c>
      <c r="AA116" s="1" t="str" cm="1">
        <f t="array" ref="AA116">_xlfn.IFS(
  HOUR(L116) &lt; 6, "Overnight (12am–6am)",
  HOUR(L116) &lt; 10, "Morning (6am–10am)",
  HOUR(L116) &lt; 14, "Midday (10am–2pm)",
  HOUR(L116) &lt; 18, "Afternoon (2pm–6pm)",
  TRUE, "Evening (6pm–12am)"
)</f>
        <v>Midday (10am–2pm)</v>
      </c>
      <c r="AB116" s="5" t="str">
        <f t="shared" si="5"/>
        <v>Monday</v>
      </c>
      <c r="AC116" s="2">
        <f t="shared" si="6"/>
        <v>12</v>
      </c>
      <c r="AD116" s="7">
        <f t="shared" si="7"/>
        <v>114.00000000488944</v>
      </c>
    </row>
    <row r="117" spans="1:30" x14ac:dyDescent="0.35">
      <c r="A117" s="1" t="s">
        <v>195</v>
      </c>
      <c r="B117" s="4">
        <v>45714</v>
      </c>
      <c r="C117" s="1" t="s">
        <v>52</v>
      </c>
      <c r="D117" s="1" t="s">
        <v>28</v>
      </c>
      <c r="E117" s="1" t="s">
        <v>66</v>
      </c>
      <c r="F117" s="1" t="s">
        <v>44</v>
      </c>
      <c r="G117" s="1" t="s">
        <v>39</v>
      </c>
      <c r="H117" s="1" t="s">
        <v>40</v>
      </c>
      <c r="I117" s="1" t="s">
        <v>67</v>
      </c>
      <c r="J117" s="1" t="s">
        <v>1298</v>
      </c>
      <c r="K117" s="1" t="s">
        <v>1292</v>
      </c>
      <c r="L117" s="5">
        <v>45714.645833333336</v>
      </c>
      <c r="M117" s="5">
        <v>45714.665277777778</v>
      </c>
      <c r="N117" s="5">
        <v>45714.695833333331</v>
      </c>
      <c r="O117" s="5">
        <v>45714.720138888886</v>
      </c>
      <c r="P117" s="1">
        <v>28</v>
      </c>
      <c r="Q117" s="1">
        <v>44</v>
      </c>
      <c r="R117" s="1">
        <v>35</v>
      </c>
      <c r="S117" s="6">
        <v>13.8</v>
      </c>
      <c r="T117" s="1" t="s">
        <v>41</v>
      </c>
      <c r="U117" s="1" t="s">
        <v>35</v>
      </c>
      <c r="W117" s="2">
        <v>2.4300000000000002</v>
      </c>
      <c r="X117" s="3">
        <v>165.86</v>
      </c>
      <c r="Y117" s="3">
        <v>301.56</v>
      </c>
      <c r="Z117" s="4" t="str">
        <f t="shared" si="4"/>
        <v>February</v>
      </c>
      <c r="AA117" s="1" t="str" cm="1">
        <f t="array" ref="AA117">_xlfn.IFS(
  HOUR(L117) &lt; 6, "Overnight (12am–6am)",
  HOUR(L117) &lt; 10, "Morning (6am–10am)",
  HOUR(L117) &lt; 14, "Midday (10am–2pm)",
  HOUR(L117) &lt; 18, "Afternoon (2pm–6pm)",
  TRUE, "Evening (6pm–12am)"
)</f>
        <v>Afternoon (2pm–6pm)</v>
      </c>
      <c r="AB117" s="5" t="str">
        <f t="shared" si="5"/>
        <v>Wednesday</v>
      </c>
      <c r="AC117" s="2">
        <f t="shared" si="6"/>
        <v>15</v>
      </c>
      <c r="AD117" s="7">
        <f t="shared" si="7"/>
        <v>106.99999999254942</v>
      </c>
    </row>
    <row r="118" spans="1:30" x14ac:dyDescent="0.35">
      <c r="A118" s="1" t="s">
        <v>196</v>
      </c>
      <c r="B118" s="4">
        <v>45693</v>
      </c>
      <c r="C118" s="1" t="s">
        <v>130</v>
      </c>
      <c r="D118" s="1" t="s">
        <v>28</v>
      </c>
      <c r="E118" s="1" t="s">
        <v>66</v>
      </c>
      <c r="F118" s="1" t="s">
        <v>30</v>
      </c>
      <c r="G118" s="1" t="s">
        <v>39</v>
      </c>
      <c r="H118" s="1" t="s">
        <v>40</v>
      </c>
      <c r="I118" s="1" t="s">
        <v>67</v>
      </c>
      <c r="J118" s="1" t="s">
        <v>1321</v>
      </c>
      <c r="K118" s="1" t="s">
        <v>1293</v>
      </c>
      <c r="L118" s="5">
        <v>45693.454861111109</v>
      </c>
      <c r="M118" s="5">
        <v>45693.459722222222</v>
      </c>
      <c r="N118" s="5">
        <v>45693.517361111109</v>
      </c>
      <c r="O118" s="5">
        <v>45693.536805555559</v>
      </c>
      <c r="P118" s="1">
        <v>7</v>
      </c>
      <c r="Q118" s="1">
        <v>83</v>
      </c>
      <c r="R118" s="1">
        <v>28</v>
      </c>
      <c r="S118" s="6">
        <v>15.8</v>
      </c>
      <c r="T118" s="1" t="s">
        <v>60</v>
      </c>
      <c r="U118" s="1" t="s">
        <v>35</v>
      </c>
      <c r="W118" s="2">
        <v>2.0299999999999998</v>
      </c>
      <c r="X118" s="3">
        <v>233.07</v>
      </c>
      <c r="Y118" s="3">
        <v>584.26</v>
      </c>
      <c r="Z118" s="4" t="str">
        <f t="shared" si="4"/>
        <v>February</v>
      </c>
      <c r="AA118" s="1" t="str" cm="1">
        <f t="array" ref="AA118">_xlfn.IFS(
  HOUR(L118) &lt; 6, "Overnight (12am–6am)",
  HOUR(L118) &lt; 10, "Morning (6am–10am)",
  HOUR(L118) &lt; 14, "Midday (10am–2pm)",
  HOUR(L118) &lt; 18, "Afternoon (2pm–6pm)",
  TRUE, "Evening (6pm–12am)"
)</f>
        <v>Midday (10am–2pm)</v>
      </c>
      <c r="AB118" s="5" t="str">
        <f t="shared" si="5"/>
        <v>Wednesday</v>
      </c>
      <c r="AC118" s="2">
        <f t="shared" si="6"/>
        <v>10</v>
      </c>
      <c r="AD118" s="7">
        <f t="shared" si="7"/>
        <v>118.00000000745058</v>
      </c>
    </row>
    <row r="119" spans="1:30" x14ac:dyDescent="0.35">
      <c r="A119" s="1" t="s">
        <v>197</v>
      </c>
      <c r="B119" s="4">
        <v>45710</v>
      </c>
      <c r="C119" s="1" t="s">
        <v>52</v>
      </c>
      <c r="D119" s="1" t="s">
        <v>28</v>
      </c>
      <c r="E119" s="1" t="s">
        <v>66</v>
      </c>
      <c r="F119" s="1" t="s">
        <v>30</v>
      </c>
      <c r="G119" s="1" t="s">
        <v>31</v>
      </c>
      <c r="H119" s="1" t="s">
        <v>32</v>
      </c>
      <c r="I119" s="1" t="s">
        <v>57</v>
      </c>
      <c r="J119" s="1" t="s">
        <v>1299</v>
      </c>
      <c r="K119" s="1" t="s">
        <v>1294</v>
      </c>
      <c r="L119" s="5">
        <v>45710.413194444445</v>
      </c>
      <c r="M119" s="5">
        <v>45710.427083333336</v>
      </c>
      <c r="N119" s="5">
        <v>45710.427083333336</v>
      </c>
      <c r="O119" s="5">
        <v>45710.45</v>
      </c>
      <c r="P119" s="1">
        <v>20</v>
      </c>
      <c r="Q119" s="1">
        <v>0</v>
      </c>
      <c r="R119" s="1">
        <v>33</v>
      </c>
      <c r="S119" s="6">
        <v>18.5</v>
      </c>
      <c r="T119" s="1" t="s">
        <v>77</v>
      </c>
      <c r="U119" s="1" t="s">
        <v>35</v>
      </c>
      <c r="W119" s="2">
        <v>1.64</v>
      </c>
      <c r="X119" s="3">
        <v>19.89</v>
      </c>
      <c r="Y119" s="3">
        <v>246.25</v>
      </c>
      <c r="Z119" s="4" t="str">
        <f t="shared" si="4"/>
        <v>February</v>
      </c>
      <c r="AA119" s="1" t="str" cm="1">
        <f t="array" ref="AA119">_xlfn.IFS(
  HOUR(L119) &lt; 6, "Overnight (12am–6am)",
  HOUR(L119) &lt; 10, "Morning (6am–10am)",
  HOUR(L119) &lt; 14, "Midday (10am–2pm)",
  HOUR(L119) &lt; 18, "Afternoon (2pm–6pm)",
  TRUE, "Evening (6pm–12am)"
)</f>
        <v>Morning (6am–10am)</v>
      </c>
      <c r="AB119" s="5" t="str">
        <f t="shared" si="5"/>
        <v>Saturday</v>
      </c>
      <c r="AC119" s="2">
        <f t="shared" si="6"/>
        <v>9</v>
      </c>
      <c r="AD119" s="7">
        <f t="shared" si="7"/>
        <v>52.999999994644895</v>
      </c>
    </row>
    <row r="120" spans="1:30" x14ac:dyDescent="0.35">
      <c r="A120" s="1" t="s">
        <v>198</v>
      </c>
      <c r="B120" s="4">
        <v>45713</v>
      </c>
      <c r="C120" s="1" t="s">
        <v>63</v>
      </c>
      <c r="D120" s="1" t="s">
        <v>28</v>
      </c>
      <c r="E120" s="1" t="s">
        <v>29</v>
      </c>
      <c r="F120" s="1" t="s">
        <v>30</v>
      </c>
      <c r="G120" s="1" t="s">
        <v>39</v>
      </c>
      <c r="H120" s="1" t="s">
        <v>40</v>
      </c>
      <c r="I120" s="1" t="s">
        <v>33</v>
      </c>
      <c r="J120" s="1" t="s">
        <v>1301</v>
      </c>
      <c r="K120" s="1" t="s">
        <v>1292</v>
      </c>
      <c r="L120" s="5">
        <v>45713.638888888891</v>
      </c>
      <c r="M120" s="5">
        <v>45713.65347222222</v>
      </c>
      <c r="N120" s="5">
        <v>45713.675000000003</v>
      </c>
      <c r="O120" s="5">
        <v>45713.679861111108</v>
      </c>
      <c r="P120" s="1">
        <v>21</v>
      </c>
      <c r="Q120" s="1">
        <v>31</v>
      </c>
      <c r="R120" s="1">
        <v>7</v>
      </c>
      <c r="S120" s="6">
        <v>10.199999999999999</v>
      </c>
      <c r="T120" s="1" t="s">
        <v>41</v>
      </c>
      <c r="U120" s="1" t="s">
        <v>35</v>
      </c>
      <c r="W120" s="2">
        <v>3.26</v>
      </c>
      <c r="X120" s="3">
        <v>128.75</v>
      </c>
      <c r="Y120" s="3">
        <v>1032.8499999999999</v>
      </c>
      <c r="Z120" s="4" t="str">
        <f t="shared" si="4"/>
        <v>February</v>
      </c>
      <c r="AA120" s="1" t="str" cm="1">
        <f t="array" ref="AA120">_xlfn.IFS(
  HOUR(L120) &lt; 6, "Overnight (12am–6am)",
  HOUR(L120) &lt; 10, "Morning (6am–10am)",
  HOUR(L120) &lt; 14, "Midday (10am–2pm)",
  HOUR(L120) &lt; 18, "Afternoon (2pm–6pm)",
  TRUE, "Evening (6pm–12am)"
)</f>
        <v>Afternoon (2pm–6pm)</v>
      </c>
      <c r="AB120" s="5" t="str">
        <f t="shared" si="5"/>
        <v>Tuesday</v>
      </c>
      <c r="AC120" s="2">
        <f t="shared" si="6"/>
        <v>15</v>
      </c>
      <c r="AD120" s="7">
        <f t="shared" si="7"/>
        <v>58.999999993247911</v>
      </c>
    </row>
    <row r="121" spans="1:30" x14ac:dyDescent="0.35">
      <c r="A121" s="1" t="s">
        <v>199</v>
      </c>
      <c r="B121" s="4">
        <v>45714</v>
      </c>
      <c r="C121" s="1" t="s">
        <v>65</v>
      </c>
      <c r="D121" s="1" t="s">
        <v>28</v>
      </c>
      <c r="E121" s="1" t="s">
        <v>53</v>
      </c>
      <c r="F121" s="1" t="s">
        <v>30</v>
      </c>
      <c r="G121" s="1" t="s">
        <v>31</v>
      </c>
      <c r="H121" s="1" t="s">
        <v>32</v>
      </c>
      <c r="I121" s="1" t="s">
        <v>67</v>
      </c>
      <c r="J121" s="1" t="s">
        <v>1300</v>
      </c>
      <c r="K121" s="1" t="s">
        <v>1294</v>
      </c>
      <c r="L121" s="5">
        <v>45714.541666666664</v>
      </c>
      <c r="M121" s="5">
        <v>45714.558333333334</v>
      </c>
      <c r="N121" s="5">
        <v>45714.624305555553</v>
      </c>
      <c r="O121" s="5">
        <v>45714.636111111111</v>
      </c>
      <c r="P121" s="1">
        <v>24</v>
      </c>
      <c r="Q121" s="1">
        <v>95</v>
      </c>
      <c r="R121" s="1">
        <v>17</v>
      </c>
      <c r="S121" s="6">
        <v>19.3</v>
      </c>
      <c r="T121" s="1" t="s">
        <v>54</v>
      </c>
      <c r="U121" s="1" t="s">
        <v>35</v>
      </c>
      <c r="W121" s="2">
        <v>1.1399999999999999</v>
      </c>
      <c r="X121" s="3">
        <v>45.24</v>
      </c>
      <c r="Y121" s="3">
        <v>233.32</v>
      </c>
      <c r="Z121" s="4" t="str">
        <f t="shared" si="4"/>
        <v>February</v>
      </c>
      <c r="AA121" s="1" t="str" cm="1">
        <f t="array" ref="AA121">_xlfn.IFS(
  HOUR(L121) &lt; 6, "Overnight (12am–6am)",
  HOUR(L121) &lt; 10, "Morning (6am–10am)",
  HOUR(L121) &lt; 14, "Midday (10am–2pm)",
  HOUR(L121) &lt; 18, "Afternoon (2pm–6pm)",
  TRUE, "Evening (6pm–12am)"
)</f>
        <v>Midday (10am–2pm)</v>
      </c>
      <c r="AB121" s="5" t="str">
        <f t="shared" si="5"/>
        <v>Wednesday</v>
      </c>
      <c r="AC121" s="2">
        <f t="shared" si="6"/>
        <v>13</v>
      </c>
      <c r="AD121" s="7">
        <f t="shared" si="7"/>
        <v>136.00000000325963</v>
      </c>
    </row>
    <row r="122" spans="1:30" x14ac:dyDescent="0.35">
      <c r="A122" s="1" t="s">
        <v>200</v>
      </c>
      <c r="B122" s="4">
        <v>45705</v>
      </c>
      <c r="C122" s="1" t="s">
        <v>119</v>
      </c>
      <c r="D122" s="1" t="s">
        <v>28</v>
      </c>
      <c r="E122" s="1" t="s">
        <v>53</v>
      </c>
      <c r="F122" s="1" t="s">
        <v>30</v>
      </c>
      <c r="G122" s="1" t="s">
        <v>39</v>
      </c>
      <c r="H122" s="1" t="s">
        <v>40</v>
      </c>
      <c r="I122" s="1" t="s">
        <v>85</v>
      </c>
      <c r="J122" s="1" t="s">
        <v>1317</v>
      </c>
      <c r="K122" s="1" t="s">
        <v>1292</v>
      </c>
      <c r="L122" s="5">
        <v>45705.517361111109</v>
      </c>
      <c r="M122" s="5">
        <v>45705.529861111114</v>
      </c>
      <c r="N122" s="5">
        <v>45705.586805555555</v>
      </c>
      <c r="O122" s="5">
        <v>45705.613888888889</v>
      </c>
      <c r="P122" s="1">
        <v>18</v>
      </c>
      <c r="Q122" s="1">
        <v>82</v>
      </c>
      <c r="R122" s="1">
        <v>39</v>
      </c>
      <c r="S122" s="6">
        <v>4.7</v>
      </c>
      <c r="T122" s="1" t="s">
        <v>41</v>
      </c>
      <c r="U122" s="1" t="s">
        <v>35</v>
      </c>
      <c r="W122" s="2">
        <v>1.81</v>
      </c>
      <c r="X122" s="3">
        <v>181.74</v>
      </c>
      <c r="Y122" s="3">
        <v>675.34</v>
      </c>
      <c r="Z122" s="4" t="str">
        <f t="shared" si="4"/>
        <v>February</v>
      </c>
      <c r="AA122" s="1" t="str" cm="1">
        <f t="array" ref="AA122">_xlfn.IFS(
  HOUR(L122) &lt; 6, "Overnight (12am–6am)",
  HOUR(L122) &lt; 10, "Morning (6am–10am)",
  HOUR(L122) &lt; 14, "Midday (10am–2pm)",
  HOUR(L122) &lt; 18, "Afternoon (2pm–6pm)",
  TRUE, "Evening (6pm–12am)"
)</f>
        <v>Midday (10am–2pm)</v>
      </c>
      <c r="AB122" s="5" t="str">
        <f t="shared" si="5"/>
        <v>Monday</v>
      </c>
      <c r="AC122" s="2">
        <f t="shared" si="6"/>
        <v>12</v>
      </c>
      <c r="AD122" s="7">
        <f t="shared" si="7"/>
        <v>139.00000000256114</v>
      </c>
    </row>
    <row r="123" spans="1:30" x14ac:dyDescent="0.35">
      <c r="A123" s="1" t="s">
        <v>201</v>
      </c>
      <c r="B123" s="4">
        <v>45691</v>
      </c>
      <c r="C123" s="1" t="s">
        <v>69</v>
      </c>
      <c r="D123" s="1" t="s">
        <v>28</v>
      </c>
      <c r="E123" s="1" t="s">
        <v>29</v>
      </c>
      <c r="F123" s="1" t="s">
        <v>30</v>
      </c>
      <c r="G123" s="1" t="s">
        <v>39</v>
      </c>
      <c r="H123" s="1" t="s">
        <v>40</v>
      </c>
      <c r="I123" s="1" t="s">
        <v>47</v>
      </c>
      <c r="J123" s="1" t="s">
        <v>1308</v>
      </c>
      <c r="K123" s="1" t="s">
        <v>1293</v>
      </c>
      <c r="L123" s="5">
        <v>45691.524305555555</v>
      </c>
      <c r="M123" s="5">
        <v>45691.535416666666</v>
      </c>
      <c r="N123" s="5">
        <v>45691.614583333336</v>
      </c>
      <c r="O123" s="5">
        <v>45691.630555555559</v>
      </c>
      <c r="P123" s="1">
        <v>16</v>
      </c>
      <c r="Q123" s="1">
        <v>114</v>
      </c>
      <c r="R123" s="1">
        <v>23</v>
      </c>
      <c r="S123" s="6">
        <v>4.0999999999999996</v>
      </c>
      <c r="T123" s="1" t="s">
        <v>41</v>
      </c>
      <c r="U123" s="1" t="s">
        <v>35</v>
      </c>
      <c r="W123" s="2">
        <v>2.08</v>
      </c>
      <c r="X123" s="3">
        <v>75.3</v>
      </c>
      <c r="Y123" s="3">
        <v>393.56</v>
      </c>
      <c r="Z123" s="4" t="str">
        <f t="shared" si="4"/>
        <v>February</v>
      </c>
      <c r="AA123" s="1" t="str" cm="1">
        <f t="array" ref="AA123">_xlfn.IFS(
  HOUR(L123) &lt; 6, "Overnight (12am–6am)",
  HOUR(L123) &lt; 10, "Morning (6am–10am)",
  HOUR(L123) &lt; 14, "Midday (10am–2pm)",
  HOUR(L123) &lt; 18, "Afternoon (2pm–6pm)",
  TRUE, "Evening (6pm–12am)"
)</f>
        <v>Midday (10am–2pm)</v>
      </c>
      <c r="AB123" s="5" t="str">
        <f t="shared" si="5"/>
        <v>Monday</v>
      </c>
      <c r="AC123" s="2">
        <f t="shared" si="6"/>
        <v>12</v>
      </c>
      <c r="AD123" s="7">
        <f t="shared" si="7"/>
        <v>153.00000000628643</v>
      </c>
    </row>
    <row r="124" spans="1:30" x14ac:dyDescent="0.35">
      <c r="A124" s="1" t="s">
        <v>202</v>
      </c>
      <c r="B124" s="4">
        <v>45707</v>
      </c>
      <c r="C124" s="1" t="s">
        <v>27</v>
      </c>
      <c r="D124" s="1" t="s">
        <v>28</v>
      </c>
      <c r="E124" s="1" t="s">
        <v>66</v>
      </c>
      <c r="F124" s="1" t="s">
        <v>30</v>
      </c>
      <c r="G124" s="1" t="s">
        <v>39</v>
      </c>
      <c r="H124" s="1" t="s">
        <v>40</v>
      </c>
      <c r="I124" s="1" t="s">
        <v>67</v>
      </c>
      <c r="J124" s="1" t="s">
        <v>1310</v>
      </c>
      <c r="K124" s="1" t="s">
        <v>1297</v>
      </c>
      <c r="L124" s="5">
        <v>45707.770833333336</v>
      </c>
      <c r="M124" s="5">
        <v>45707.788888888892</v>
      </c>
      <c r="N124" s="5">
        <v>45707.844444444447</v>
      </c>
      <c r="O124" s="5">
        <v>45707.859027777777</v>
      </c>
      <c r="P124" s="1">
        <v>26</v>
      </c>
      <c r="Q124" s="1">
        <v>80</v>
      </c>
      <c r="R124" s="1">
        <v>21</v>
      </c>
      <c r="S124" s="6">
        <v>1.9</v>
      </c>
      <c r="T124" s="1" t="s">
        <v>77</v>
      </c>
      <c r="U124" s="1" t="s">
        <v>35</v>
      </c>
      <c r="W124" s="2">
        <v>1.45</v>
      </c>
      <c r="X124" s="3">
        <v>155.16999999999999</v>
      </c>
      <c r="Y124" s="3">
        <v>365.39</v>
      </c>
      <c r="Z124" s="4" t="str">
        <f t="shared" si="4"/>
        <v>February</v>
      </c>
      <c r="AA124" s="1" t="str" cm="1">
        <f t="array" ref="AA124">_xlfn.IFS(
  HOUR(L124) &lt; 6, "Overnight (12am–6am)",
  HOUR(L124) &lt; 10, "Morning (6am–10am)",
  HOUR(L124) &lt; 14, "Midday (10am–2pm)",
  HOUR(L124) &lt; 18, "Afternoon (2pm–6pm)",
  TRUE, "Evening (6pm–12am)"
)</f>
        <v>Evening (6pm–12am)</v>
      </c>
      <c r="AB124" s="5" t="str">
        <f t="shared" si="5"/>
        <v>Wednesday</v>
      </c>
      <c r="AC124" s="2">
        <f t="shared" si="6"/>
        <v>18</v>
      </c>
      <c r="AD124" s="7">
        <f t="shared" si="7"/>
        <v>126.99999999487773</v>
      </c>
    </row>
    <row r="125" spans="1:30" x14ac:dyDescent="0.35">
      <c r="A125" s="1" t="s">
        <v>203</v>
      </c>
      <c r="B125" s="4">
        <v>45702</v>
      </c>
      <c r="C125" s="1" t="s">
        <v>83</v>
      </c>
      <c r="D125" s="1" t="s">
        <v>28</v>
      </c>
      <c r="E125" s="1" t="s">
        <v>38</v>
      </c>
      <c r="F125" s="1" t="s">
        <v>30</v>
      </c>
      <c r="G125" s="1" t="s">
        <v>39</v>
      </c>
      <c r="H125" s="1" t="s">
        <v>40</v>
      </c>
      <c r="I125" s="1" t="s">
        <v>47</v>
      </c>
      <c r="J125" s="1" t="s">
        <v>1318</v>
      </c>
      <c r="K125" s="1" t="s">
        <v>1296</v>
      </c>
      <c r="L125" s="5">
        <v>45702.565972222219</v>
      </c>
      <c r="M125" s="5">
        <v>45702.583333333336</v>
      </c>
      <c r="N125" s="5">
        <v>45702.583333333336</v>
      </c>
      <c r="O125" s="5">
        <v>45702.607638888891</v>
      </c>
      <c r="P125" s="1">
        <v>25</v>
      </c>
      <c r="Q125" s="1">
        <v>0</v>
      </c>
      <c r="R125" s="1">
        <v>35</v>
      </c>
      <c r="S125" s="6">
        <v>6.6</v>
      </c>
      <c r="T125" s="1" t="s">
        <v>60</v>
      </c>
      <c r="U125" s="1" t="s">
        <v>35</v>
      </c>
      <c r="W125" s="2">
        <v>2.62</v>
      </c>
      <c r="X125" s="3">
        <v>124.1</v>
      </c>
      <c r="Y125" s="3">
        <v>469.11</v>
      </c>
      <c r="Z125" s="4" t="str">
        <f t="shared" si="4"/>
        <v>February</v>
      </c>
      <c r="AA125" s="1" t="str" cm="1">
        <f t="array" ref="AA125">_xlfn.IFS(
  HOUR(L125) &lt; 6, "Overnight (12am–6am)",
  HOUR(L125) &lt; 10, "Morning (6am–10am)",
  HOUR(L125) &lt; 14, "Midday (10am–2pm)",
  HOUR(L125) &lt; 18, "Afternoon (2pm–6pm)",
  TRUE, "Evening (6pm–12am)"
)</f>
        <v>Midday (10am–2pm)</v>
      </c>
      <c r="AB125" s="5" t="str">
        <f t="shared" si="5"/>
        <v>Friday</v>
      </c>
      <c r="AC125" s="2">
        <f t="shared" si="6"/>
        <v>13</v>
      </c>
      <c r="AD125" s="7">
        <f t="shared" si="7"/>
        <v>60.000000006984919</v>
      </c>
    </row>
    <row r="126" spans="1:30" x14ac:dyDescent="0.35">
      <c r="A126" s="1" t="s">
        <v>204</v>
      </c>
      <c r="B126" s="4">
        <v>45695</v>
      </c>
      <c r="C126" s="1" t="s">
        <v>99</v>
      </c>
      <c r="D126" s="1" t="s">
        <v>28</v>
      </c>
      <c r="E126" s="1" t="s">
        <v>66</v>
      </c>
      <c r="F126" s="1" t="s">
        <v>30</v>
      </c>
      <c r="G126" s="1" t="s">
        <v>39</v>
      </c>
      <c r="H126" s="1" t="s">
        <v>40</v>
      </c>
      <c r="I126" s="1" t="s">
        <v>33</v>
      </c>
      <c r="J126" s="1" t="s">
        <v>1318</v>
      </c>
      <c r="K126" s="1" t="s">
        <v>1292</v>
      </c>
      <c r="L126" s="5">
        <v>45695.59375</v>
      </c>
      <c r="M126" s="5">
        <v>45695.602083333331</v>
      </c>
      <c r="N126" s="5">
        <v>45695.681944444441</v>
      </c>
      <c r="O126" s="5">
        <v>45695.697222222225</v>
      </c>
      <c r="P126" s="1">
        <v>12</v>
      </c>
      <c r="Q126" s="1">
        <v>115</v>
      </c>
      <c r="R126" s="1">
        <v>22</v>
      </c>
      <c r="S126" s="6">
        <v>7.2</v>
      </c>
      <c r="T126" s="1" t="s">
        <v>77</v>
      </c>
      <c r="U126" s="1" t="s">
        <v>35</v>
      </c>
      <c r="W126" s="2">
        <v>1.25</v>
      </c>
      <c r="X126" s="3">
        <v>144.31</v>
      </c>
      <c r="Y126" s="3">
        <v>774.71</v>
      </c>
      <c r="Z126" s="4" t="str">
        <f t="shared" si="4"/>
        <v>February</v>
      </c>
      <c r="AA126" s="1" t="str" cm="1">
        <f t="array" ref="AA126">_xlfn.IFS(
  HOUR(L126) &lt; 6, "Overnight (12am–6am)",
  HOUR(L126) &lt; 10, "Morning (6am–10am)",
  HOUR(L126) &lt; 14, "Midday (10am–2pm)",
  HOUR(L126) &lt; 18, "Afternoon (2pm–6pm)",
  TRUE, "Evening (6pm–12am)"
)</f>
        <v>Afternoon (2pm–6pm)</v>
      </c>
      <c r="AB126" s="5" t="str">
        <f t="shared" si="5"/>
        <v>Friday</v>
      </c>
      <c r="AC126" s="2">
        <f t="shared" si="6"/>
        <v>14</v>
      </c>
      <c r="AD126" s="7">
        <f t="shared" si="7"/>
        <v>149.00000000372529</v>
      </c>
    </row>
    <row r="127" spans="1:30" x14ac:dyDescent="0.35">
      <c r="A127" s="1" t="s">
        <v>205</v>
      </c>
      <c r="B127" s="4">
        <v>45694</v>
      </c>
      <c r="C127" s="1" t="s">
        <v>99</v>
      </c>
      <c r="D127" s="1" t="s">
        <v>28</v>
      </c>
      <c r="E127" s="1" t="s">
        <v>66</v>
      </c>
      <c r="F127" s="1" t="s">
        <v>30</v>
      </c>
      <c r="G127" s="1" t="s">
        <v>45</v>
      </c>
      <c r="H127" s="1" t="s">
        <v>46</v>
      </c>
      <c r="I127" s="1" t="s">
        <v>57</v>
      </c>
      <c r="J127" s="1" t="s">
        <v>1309</v>
      </c>
      <c r="K127" s="1" t="s">
        <v>1297</v>
      </c>
      <c r="L127" s="5">
        <v>45694.711805555555</v>
      </c>
      <c r="M127" s="5">
        <v>45694.715277777781</v>
      </c>
      <c r="N127" s="5">
        <v>45694.71597222222</v>
      </c>
      <c r="O127" s="5">
        <v>45694.724999999999</v>
      </c>
      <c r="P127" s="1">
        <v>5</v>
      </c>
      <c r="Q127" s="1">
        <v>1</v>
      </c>
      <c r="R127" s="1">
        <v>13</v>
      </c>
      <c r="S127" s="6">
        <v>15</v>
      </c>
      <c r="T127" s="1" t="s">
        <v>48</v>
      </c>
      <c r="U127" s="1" t="s">
        <v>35</v>
      </c>
      <c r="W127" s="2">
        <v>2.68</v>
      </c>
      <c r="X127" s="3">
        <v>38.82</v>
      </c>
      <c r="Y127" s="3">
        <v>684.29</v>
      </c>
      <c r="Z127" s="4" t="str">
        <f t="shared" si="4"/>
        <v>February</v>
      </c>
      <c r="AA127" s="1" t="str" cm="1">
        <f t="array" ref="AA127">_xlfn.IFS(
  HOUR(L127) &lt; 6, "Overnight (12am–6am)",
  HOUR(L127) &lt; 10, "Morning (6am–10am)",
  HOUR(L127) &lt; 14, "Midday (10am–2pm)",
  HOUR(L127) &lt; 18, "Afternoon (2pm–6pm)",
  TRUE, "Evening (6pm–12am)"
)</f>
        <v>Afternoon (2pm–6pm)</v>
      </c>
      <c r="AB127" s="5" t="str">
        <f t="shared" si="5"/>
        <v>Thursday</v>
      </c>
      <c r="AC127" s="2">
        <f t="shared" si="6"/>
        <v>17</v>
      </c>
      <c r="AD127" s="7">
        <f t="shared" si="7"/>
        <v>18.999999999068677</v>
      </c>
    </row>
    <row r="128" spans="1:30" x14ac:dyDescent="0.35">
      <c r="A128" s="1" t="s">
        <v>206</v>
      </c>
      <c r="B128" s="4">
        <v>45700</v>
      </c>
      <c r="C128" s="1" t="s">
        <v>43</v>
      </c>
      <c r="D128" s="1" t="s">
        <v>28</v>
      </c>
      <c r="E128" s="1" t="s">
        <v>29</v>
      </c>
      <c r="F128" s="1" t="s">
        <v>30</v>
      </c>
      <c r="G128" s="1" t="s">
        <v>45</v>
      </c>
      <c r="H128" s="1" t="s">
        <v>46</v>
      </c>
      <c r="I128" s="1" t="s">
        <v>107</v>
      </c>
      <c r="J128" s="1" t="s">
        <v>1301</v>
      </c>
      <c r="K128" s="1" t="s">
        <v>1295</v>
      </c>
      <c r="L128" s="5">
        <v>45700.944444444445</v>
      </c>
      <c r="M128" s="5">
        <v>45700.949305555558</v>
      </c>
      <c r="N128" s="5">
        <v>45700.977083333331</v>
      </c>
      <c r="O128" s="5">
        <v>45700.981249999997</v>
      </c>
      <c r="P128" s="1">
        <v>7</v>
      </c>
      <c r="Q128" s="1">
        <v>40</v>
      </c>
      <c r="R128" s="1">
        <v>6</v>
      </c>
      <c r="S128" s="6">
        <v>4.0999999999999996</v>
      </c>
      <c r="T128" s="1" t="s">
        <v>54</v>
      </c>
      <c r="U128" s="1" t="s">
        <v>35</v>
      </c>
      <c r="W128" s="2">
        <v>3.82</v>
      </c>
      <c r="X128" s="3">
        <v>73.84</v>
      </c>
      <c r="Y128" s="3">
        <v>761.38</v>
      </c>
      <c r="Z128" s="4" t="str">
        <f t="shared" si="4"/>
        <v>February</v>
      </c>
      <c r="AA128" s="1" t="str" cm="1">
        <f t="array" ref="AA128">_xlfn.IFS(
  HOUR(L128) &lt; 6, "Overnight (12am–6am)",
  HOUR(L128) &lt; 10, "Morning (6am–10am)",
  HOUR(L128) &lt; 14, "Midday (10am–2pm)",
  HOUR(L128) &lt; 18, "Afternoon (2pm–6pm)",
  TRUE, "Evening (6pm–12am)"
)</f>
        <v>Evening (6pm–12am)</v>
      </c>
      <c r="AB128" s="5" t="str">
        <f t="shared" si="5"/>
        <v>Wednesday</v>
      </c>
      <c r="AC128" s="2">
        <f t="shared" si="6"/>
        <v>22</v>
      </c>
      <c r="AD128" s="7">
        <f t="shared" si="7"/>
        <v>52.999999994644895</v>
      </c>
    </row>
    <row r="129" spans="1:30" x14ac:dyDescent="0.35">
      <c r="A129" s="1" t="s">
        <v>207</v>
      </c>
      <c r="B129" s="4">
        <v>45690</v>
      </c>
      <c r="C129" s="1" t="s">
        <v>88</v>
      </c>
      <c r="D129" s="1" t="s">
        <v>28</v>
      </c>
      <c r="E129" s="1" t="s">
        <v>53</v>
      </c>
      <c r="F129" s="1" t="s">
        <v>30</v>
      </c>
      <c r="G129" s="1" t="s">
        <v>39</v>
      </c>
      <c r="H129" s="1" t="s">
        <v>40</v>
      </c>
      <c r="I129" s="1" t="s">
        <v>73</v>
      </c>
      <c r="J129" s="1" t="s">
        <v>1318</v>
      </c>
      <c r="K129" s="1" t="s">
        <v>1292</v>
      </c>
      <c r="L129" s="5">
        <v>45690.510416666664</v>
      </c>
      <c r="M129" s="5">
        <v>45690.518750000003</v>
      </c>
      <c r="N129" s="5">
        <v>45690.534722222219</v>
      </c>
      <c r="O129" s="5">
        <v>45690.539583333331</v>
      </c>
      <c r="P129" s="1">
        <v>12</v>
      </c>
      <c r="Q129" s="1">
        <v>23</v>
      </c>
      <c r="R129" s="1">
        <v>7</v>
      </c>
      <c r="S129" s="6">
        <v>8.6999999999999993</v>
      </c>
      <c r="T129" s="1" t="s">
        <v>77</v>
      </c>
      <c r="U129" s="1" t="s">
        <v>35</v>
      </c>
      <c r="W129" s="2">
        <v>1.97</v>
      </c>
      <c r="X129" s="3">
        <v>36.369999999999997</v>
      </c>
      <c r="Y129" s="3">
        <v>1044.72</v>
      </c>
      <c r="Z129" s="4" t="str">
        <f t="shared" si="4"/>
        <v>February</v>
      </c>
      <c r="AA129" s="1" t="str" cm="1">
        <f t="array" ref="AA129">_xlfn.IFS(
  HOUR(L129) &lt; 6, "Overnight (12am–6am)",
  HOUR(L129) &lt; 10, "Morning (6am–10am)",
  HOUR(L129) &lt; 14, "Midday (10am–2pm)",
  HOUR(L129) &lt; 18, "Afternoon (2pm–6pm)",
  TRUE, "Evening (6pm–12am)"
)</f>
        <v>Midday (10am–2pm)</v>
      </c>
      <c r="AB129" s="5" t="str">
        <f t="shared" si="5"/>
        <v>Sunday</v>
      </c>
      <c r="AC129" s="2">
        <f t="shared" si="6"/>
        <v>12</v>
      </c>
      <c r="AD129" s="7">
        <f t="shared" si="7"/>
        <v>42.000000000698492</v>
      </c>
    </row>
    <row r="130" spans="1:30" x14ac:dyDescent="0.35">
      <c r="A130" s="1" t="s">
        <v>208</v>
      </c>
      <c r="B130" s="4">
        <v>45708</v>
      </c>
      <c r="C130" s="1" t="s">
        <v>50</v>
      </c>
      <c r="D130" s="1" t="s">
        <v>28</v>
      </c>
      <c r="E130" s="1" t="s">
        <v>38</v>
      </c>
      <c r="F130" s="1" t="s">
        <v>30</v>
      </c>
      <c r="G130" s="1" t="s">
        <v>39</v>
      </c>
      <c r="H130" s="1" t="s">
        <v>40</v>
      </c>
      <c r="I130" s="1" t="s">
        <v>67</v>
      </c>
      <c r="J130" s="1" t="s">
        <v>1322</v>
      </c>
      <c r="K130" s="1" t="s">
        <v>1294</v>
      </c>
      <c r="L130" s="5">
        <v>45708.569444444445</v>
      </c>
      <c r="M130" s="5">
        <v>45708.579861111109</v>
      </c>
      <c r="N130" s="5">
        <v>45708.636805555558</v>
      </c>
      <c r="O130" s="5">
        <v>45708.652083333334</v>
      </c>
      <c r="P130" s="1">
        <v>15</v>
      </c>
      <c r="Q130" s="1">
        <v>82</v>
      </c>
      <c r="R130" s="1">
        <v>22</v>
      </c>
      <c r="S130" s="6">
        <v>6.6</v>
      </c>
      <c r="T130" s="1" t="s">
        <v>60</v>
      </c>
      <c r="U130" s="1" t="s">
        <v>35</v>
      </c>
      <c r="W130" s="2">
        <v>2.0699999999999998</v>
      </c>
      <c r="X130" s="3">
        <v>57.6</v>
      </c>
      <c r="Y130" s="3">
        <v>149</v>
      </c>
      <c r="Z130" s="4" t="str">
        <f t="shared" ref="Z130:Z193" si="8">TEXT(B130,"MMMM")</f>
        <v>February</v>
      </c>
      <c r="AA130" s="1" t="str" cm="1">
        <f t="array" ref="AA130">_xlfn.IFS(
  HOUR(L130) &lt; 6, "Overnight (12am–6am)",
  HOUR(L130) &lt; 10, "Morning (6am–10am)",
  HOUR(L130) &lt; 14, "Midday (10am–2pm)",
  HOUR(L130) &lt; 18, "Afternoon (2pm–6pm)",
  TRUE, "Evening (6pm–12am)"
)</f>
        <v>Midday (10am–2pm)</v>
      </c>
      <c r="AB130" s="5" t="str">
        <f t="shared" ref="AB130:AB193" si="9">TEXT(L130,"DDDD")</f>
        <v>Thursday</v>
      </c>
      <c r="AC130" s="2">
        <f t="shared" ref="AC130:AC193" si="10">HOUR(L130)</f>
        <v>13</v>
      </c>
      <c r="AD130" s="7">
        <f t="shared" ref="AD130:AD193" si="11">(O130-L130)*(60*24)</f>
        <v>119.00000000023283</v>
      </c>
    </row>
    <row r="131" spans="1:30" x14ac:dyDescent="0.35">
      <c r="A131" s="1" t="s">
        <v>209</v>
      </c>
      <c r="B131" s="4">
        <v>45716</v>
      </c>
      <c r="C131" s="1" t="s">
        <v>27</v>
      </c>
      <c r="D131" s="1" t="s">
        <v>28</v>
      </c>
      <c r="E131" s="1" t="s">
        <v>38</v>
      </c>
      <c r="F131" s="1" t="s">
        <v>30</v>
      </c>
      <c r="G131" s="1" t="s">
        <v>39</v>
      </c>
      <c r="H131" s="1" t="s">
        <v>40</v>
      </c>
      <c r="I131" s="1" t="s">
        <v>47</v>
      </c>
      <c r="J131" s="1" t="s">
        <v>1317</v>
      </c>
      <c r="K131" s="1" t="s">
        <v>1292</v>
      </c>
      <c r="L131" s="5">
        <v>45716.413194444445</v>
      </c>
      <c r="M131" s="5">
        <v>45716.427777777775</v>
      </c>
      <c r="N131" s="5">
        <v>45716.467361111114</v>
      </c>
      <c r="O131" s="5">
        <v>45716.478472222225</v>
      </c>
      <c r="P131" s="1">
        <v>21</v>
      </c>
      <c r="Q131" s="1">
        <v>57</v>
      </c>
      <c r="R131" s="1">
        <v>16</v>
      </c>
      <c r="S131" s="6">
        <v>14.1</v>
      </c>
      <c r="T131" s="1" t="s">
        <v>41</v>
      </c>
      <c r="U131" s="1" t="s">
        <v>70</v>
      </c>
      <c r="V131" s="1" t="s">
        <v>105</v>
      </c>
      <c r="W131" s="2">
        <v>0</v>
      </c>
      <c r="X131" s="3">
        <v>0</v>
      </c>
      <c r="Y131" s="3">
        <v>0</v>
      </c>
      <c r="Z131" s="4" t="str">
        <f t="shared" si="8"/>
        <v>February</v>
      </c>
      <c r="AA131" s="1" t="str" cm="1">
        <f t="array" ref="AA131">_xlfn.IFS(
  HOUR(L131) &lt; 6, "Overnight (12am–6am)",
  HOUR(L131) &lt; 10, "Morning (6am–10am)",
  HOUR(L131) &lt; 14, "Midday (10am–2pm)",
  HOUR(L131) &lt; 18, "Afternoon (2pm–6pm)",
  TRUE, "Evening (6pm–12am)"
)</f>
        <v>Morning (6am–10am)</v>
      </c>
      <c r="AB131" s="5" t="str">
        <f t="shared" si="9"/>
        <v>Friday</v>
      </c>
      <c r="AC131" s="2">
        <f t="shared" si="10"/>
        <v>9</v>
      </c>
      <c r="AD131" s="7">
        <f t="shared" si="11"/>
        <v>94.000000002561137</v>
      </c>
    </row>
    <row r="132" spans="1:30" x14ac:dyDescent="0.35">
      <c r="A132" s="1" t="s">
        <v>210</v>
      </c>
      <c r="B132" s="4">
        <v>45716</v>
      </c>
      <c r="C132" s="1" t="s">
        <v>88</v>
      </c>
      <c r="D132" s="1" t="s">
        <v>28</v>
      </c>
      <c r="E132" s="1" t="s">
        <v>66</v>
      </c>
      <c r="F132" s="1" t="s">
        <v>44</v>
      </c>
      <c r="G132" s="1" t="s">
        <v>31</v>
      </c>
      <c r="H132" s="1" t="s">
        <v>32</v>
      </c>
      <c r="I132" s="1" t="s">
        <v>85</v>
      </c>
      <c r="J132" s="1" t="s">
        <v>1319</v>
      </c>
      <c r="K132" s="1" t="s">
        <v>1294</v>
      </c>
      <c r="L132" s="5">
        <v>45716.256944444445</v>
      </c>
      <c r="M132" s="5">
        <v>45716.269444444442</v>
      </c>
      <c r="N132" s="5">
        <v>45716.293749999997</v>
      </c>
      <c r="O132" s="5">
        <v>45716.310416666667</v>
      </c>
      <c r="P132" s="1">
        <v>18</v>
      </c>
      <c r="Q132" s="1">
        <v>35</v>
      </c>
      <c r="R132" s="1">
        <v>24</v>
      </c>
      <c r="S132" s="6">
        <v>11.8</v>
      </c>
      <c r="T132" s="1" t="s">
        <v>54</v>
      </c>
      <c r="U132" s="1" t="s">
        <v>35</v>
      </c>
      <c r="W132" s="2">
        <v>0.5</v>
      </c>
      <c r="X132" s="3">
        <v>42.35</v>
      </c>
      <c r="Y132" s="3">
        <v>99</v>
      </c>
      <c r="Z132" s="4" t="str">
        <f t="shared" si="8"/>
        <v>February</v>
      </c>
      <c r="AA132" s="1" t="str" cm="1">
        <f t="array" ref="AA132">_xlfn.IFS(
  HOUR(L132) &lt; 6, "Overnight (12am–6am)",
  HOUR(L132) &lt; 10, "Morning (6am–10am)",
  HOUR(L132) &lt; 14, "Midday (10am–2pm)",
  HOUR(L132) &lt; 18, "Afternoon (2pm–6pm)",
  TRUE, "Evening (6pm–12am)"
)</f>
        <v>Morning (6am–10am)</v>
      </c>
      <c r="AB132" s="5" t="str">
        <f t="shared" si="9"/>
        <v>Friday</v>
      </c>
      <c r="AC132" s="2">
        <f t="shared" si="10"/>
        <v>6</v>
      </c>
      <c r="AD132" s="7">
        <f t="shared" si="11"/>
        <v>76.999999999534339</v>
      </c>
    </row>
    <row r="133" spans="1:30" x14ac:dyDescent="0.35">
      <c r="A133" s="1" t="s">
        <v>211</v>
      </c>
      <c r="B133" s="4">
        <v>45705</v>
      </c>
      <c r="C133" s="1" t="s">
        <v>69</v>
      </c>
      <c r="D133" s="1" t="s">
        <v>28</v>
      </c>
      <c r="E133" s="1" t="s">
        <v>53</v>
      </c>
      <c r="F133" s="1" t="s">
        <v>30</v>
      </c>
      <c r="G133" s="1" t="s">
        <v>39</v>
      </c>
      <c r="H133" s="1" t="s">
        <v>40</v>
      </c>
      <c r="I133" s="1" t="s">
        <v>107</v>
      </c>
      <c r="J133" s="1" t="s">
        <v>1298</v>
      </c>
      <c r="K133" s="1" t="s">
        <v>1297</v>
      </c>
      <c r="L133" s="5">
        <v>45705.329861111109</v>
      </c>
      <c r="M133" s="5">
        <v>45705.348611111112</v>
      </c>
      <c r="N133" s="5">
        <v>45705.379166666666</v>
      </c>
      <c r="O133" s="5">
        <v>45705.400694444441</v>
      </c>
      <c r="P133" s="1">
        <v>27</v>
      </c>
      <c r="Q133" s="1">
        <v>44</v>
      </c>
      <c r="R133" s="1">
        <v>31</v>
      </c>
      <c r="S133" s="6">
        <v>7.2</v>
      </c>
      <c r="T133" s="1" t="s">
        <v>48</v>
      </c>
      <c r="U133" s="1" t="s">
        <v>35</v>
      </c>
      <c r="W133" s="2">
        <v>0.81</v>
      </c>
      <c r="X133" s="3">
        <v>215.67</v>
      </c>
      <c r="Y133" s="3">
        <v>994.37</v>
      </c>
      <c r="Z133" s="4" t="str">
        <f t="shared" si="8"/>
        <v>February</v>
      </c>
      <c r="AA133" s="1" t="str" cm="1">
        <f t="array" ref="AA133">_xlfn.IFS(
  HOUR(L133) &lt; 6, "Overnight (12am–6am)",
  HOUR(L133) &lt; 10, "Morning (6am–10am)",
  HOUR(L133) &lt; 14, "Midday (10am–2pm)",
  HOUR(L133) &lt; 18, "Afternoon (2pm–6pm)",
  TRUE, "Evening (6pm–12am)"
)</f>
        <v>Morning (6am–10am)</v>
      </c>
      <c r="AB133" s="5" t="str">
        <f t="shared" si="9"/>
        <v>Monday</v>
      </c>
      <c r="AC133" s="2">
        <f t="shared" si="10"/>
        <v>7</v>
      </c>
      <c r="AD133" s="7">
        <f t="shared" si="11"/>
        <v>101.99999999720603</v>
      </c>
    </row>
    <row r="134" spans="1:30" x14ac:dyDescent="0.35">
      <c r="A134" s="1" t="s">
        <v>212</v>
      </c>
      <c r="B134" s="4">
        <v>45699</v>
      </c>
      <c r="C134" s="1" t="s">
        <v>90</v>
      </c>
      <c r="D134" s="1" t="s">
        <v>28</v>
      </c>
      <c r="E134" s="1" t="s">
        <v>56</v>
      </c>
      <c r="F134" s="1" t="s">
        <v>30</v>
      </c>
      <c r="G134" s="1" t="s">
        <v>45</v>
      </c>
      <c r="H134" s="1" t="s">
        <v>46</v>
      </c>
      <c r="I134" s="1" t="s">
        <v>47</v>
      </c>
      <c r="J134" s="1" t="s">
        <v>1300</v>
      </c>
      <c r="K134" s="1" t="s">
        <v>1297</v>
      </c>
      <c r="L134" s="5">
        <v>45699.496527777781</v>
      </c>
      <c r="M134" s="5">
        <v>45699.5</v>
      </c>
      <c r="N134" s="5">
        <v>45699.53402777778</v>
      </c>
      <c r="O134" s="5">
        <v>45699.564583333333</v>
      </c>
      <c r="P134" s="1">
        <v>5</v>
      </c>
      <c r="Q134" s="1">
        <v>49</v>
      </c>
      <c r="R134" s="1">
        <v>44</v>
      </c>
      <c r="S134" s="6">
        <v>6</v>
      </c>
      <c r="T134" s="1" t="s">
        <v>60</v>
      </c>
      <c r="U134" s="1" t="s">
        <v>35</v>
      </c>
      <c r="W134" s="2">
        <v>3.14</v>
      </c>
      <c r="X134" s="3">
        <v>152.11000000000001</v>
      </c>
      <c r="Y134" s="3">
        <v>886.2</v>
      </c>
      <c r="Z134" s="4" t="str">
        <f t="shared" si="8"/>
        <v>February</v>
      </c>
      <c r="AA134" s="1" t="str" cm="1">
        <f t="array" ref="AA134">_xlfn.IFS(
  HOUR(L134) &lt; 6, "Overnight (12am–6am)",
  HOUR(L134) &lt; 10, "Morning (6am–10am)",
  HOUR(L134) &lt; 14, "Midday (10am–2pm)",
  HOUR(L134) &lt; 18, "Afternoon (2pm–6pm)",
  TRUE, "Evening (6pm–12am)"
)</f>
        <v>Midday (10am–2pm)</v>
      </c>
      <c r="AB134" s="5" t="str">
        <f t="shared" si="9"/>
        <v>Tuesday</v>
      </c>
      <c r="AC134" s="2">
        <f t="shared" si="10"/>
        <v>11</v>
      </c>
      <c r="AD134" s="7">
        <f t="shared" si="11"/>
        <v>97.999999994644895</v>
      </c>
    </row>
    <row r="135" spans="1:30" x14ac:dyDescent="0.35">
      <c r="A135" s="1" t="s">
        <v>213</v>
      </c>
      <c r="B135" s="4">
        <v>45697</v>
      </c>
      <c r="C135" s="1" t="s">
        <v>90</v>
      </c>
      <c r="D135" s="1" t="s">
        <v>28</v>
      </c>
      <c r="E135" s="1" t="s">
        <v>38</v>
      </c>
      <c r="F135" s="1" t="s">
        <v>30</v>
      </c>
      <c r="G135" s="1" t="s">
        <v>45</v>
      </c>
      <c r="H135" s="1" t="s">
        <v>46</v>
      </c>
      <c r="I135" s="1" t="s">
        <v>85</v>
      </c>
      <c r="J135" s="1" t="s">
        <v>1319</v>
      </c>
      <c r="K135" s="1" t="s">
        <v>1294</v>
      </c>
      <c r="L135" s="5">
        <v>45697.972222222219</v>
      </c>
      <c r="M135" s="5">
        <v>45697.974305555559</v>
      </c>
      <c r="N135" s="5">
        <v>45698.002083333333</v>
      </c>
      <c r="O135" s="5">
        <v>45698.019444444442</v>
      </c>
      <c r="P135" s="1">
        <v>3</v>
      </c>
      <c r="Q135" s="1">
        <v>40</v>
      </c>
      <c r="R135" s="1">
        <v>25</v>
      </c>
      <c r="S135" s="6">
        <v>7.4</v>
      </c>
      <c r="T135" s="1" t="s">
        <v>77</v>
      </c>
      <c r="U135" s="1" t="s">
        <v>35</v>
      </c>
      <c r="W135" s="2">
        <v>1.84</v>
      </c>
      <c r="X135" s="3">
        <v>189.37</v>
      </c>
      <c r="Y135" s="3">
        <v>1078.5999999999999</v>
      </c>
      <c r="Z135" s="4" t="str">
        <f t="shared" si="8"/>
        <v>February</v>
      </c>
      <c r="AA135" s="1" t="str" cm="1">
        <f t="array" ref="AA135">_xlfn.IFS(
  HOUR(L135) &lt; 6, "Overnight (12am–6am)",
  HOUR(L135) &lt; 10, "Morning (6am–10am)",
  HOUR(L135) &lt; 14, "Midday (10am–2pm)",
  HOUR(L135) &lt; 18, "Afternoon (2pm–6pm)",
  TRUE, "Evening (6pm–12am)"
)</f>
        <v>Evening (6pm–12am)</v>
      </c>
      <c r="AB135" s="5" t="str">
        <f t="shared" si="9"/>
        <v>Sunday</v>
      </c>
      <c r="AC135" s="2">
        <f t="shared" si="10"/>
        <v>23</v>
      </c>
      <c r="AD135" s="7">
        <f t="shared" si="11"/>
        <v>68.000000001629815</v>
      </c>
    </row>
    <row r="136" spans="1:30" x14ac:dyDescent="0.35">
      <c r="A136" s="1" t="s">
        <v>214</v>
      </c>
      <c r="B136" s="4">
        <v>45712</v>
      </c>
      <c r="C136" s="1" t="s">
        <v>50</v>
      </c>
      <c r="D136" s="1" t="s">
        <v>28</v>
      </c>
      <c r="E136" s="1" t="s">
        <v>38</v>
      </c>
      <c r="F136" s="1" t="s">
        <v>30</v>
      </c>
      <c r="G136" s="1" t="s">
        <v>39</v>
      </c>
      <c r="H136" s="1" t="s">
        <v>40</v>
      </c>
      <c r="I136" s="1" t="s">
        <v>73</v>
      </c>
      <c r="J136" s="1" t="s">
        <v>1307</v>
      </c>
      <c r="K136" s="1" t="s">
        <v>1295</v>
      </c>
      <c r="L136" s="5">
        <v>45712.708333333336</v>
      </c>
      <c r="M136" s="5">
        <v>45712.726388888892</v>
      </c>
      <c r="N136" s="5">
        <v>45712.777083333334</v>
      </c>
      <c r="O136" s="5">
        <v>45712.793055555558</v>
      </c>
      <c r="P136" s="1">
        <v>26</v>
      </c>
      <c r="Q136" s="1">
        <v>73</v>
      </c>
      <c r="R136" s="1">
        <v>23</v>
      </c>
      <c r="S136" s="6">
        <v>8.6999999999999993</v>
      </c>
      <c r="T136" s="1" t="s">
        <v>41</v>
      </c>
      <c r="U136" s="1" t="s">
        <v>35</v>
      </c>
      <c r="W136" s="2">
        <v>2.73</v>
      </c>
      <c r="X136" s="3">
        <v>142.03</v>
      </c>
      <c r="Y136" s="3">
        <v>695.73</v>
      </c>
      <c r="Z136" s="4" t="str">
        <f t="shared" si="8"/>
        <v>February</v>
      </c>
      <c r="AA136" s="1" t="str" cm="1">
        <f t="array" ref="AA136">_xlfn.IFS(
  HOUR(L136) &lt; 6, "Overnight (12am–6am)",
  HOUR(L136) &lt; 10, "Morning (6am–10am)",
  HOUR(L136) &lt; 14, "Midday (10am–2pm)",
  HOUR(L136) &lt; 18, "Afternoon (2pm–6pm)",
  TRUE, "Evening (6pm–12am)"
)</f>
        <v>Afternoon (2pm–6pm)</v>
      </c>
      <c r="AB136" s="5" t="str">
        <f t="shared" si="9"/>
        <v>Monday</v>
      </c>
      <c r="AC136" s="2">
        <f t="shared" si="10"/>
        <v>17</v>
      </c>
      <c r="AD136" s="7">
        <f t="shared" si="11"/>
        <v>121.99999999953434</v>
      </c>
    </row>
    <row r="137" spans="1:30" x14ac:dyDescent="0.35">
      <c r="A137" s="1" t="s">
        <v>215</v>
      </c>
      <c r="B137" s="4">
        <v>45715</v>
      </c>
      <c r="C137" s="1" t="s">
        <v>69</v>
      </c>
      <c r="D137" s="1" t="s">
        <v>28</v>
      </c>
      <c r="E137" s="1" t="s">
        <v>38</v>
      </c>
      <c r="F137" s="1" t="s">
        <v>30</v>
      </c>
      <c r="G137" s="1" t="s">
        <v>39</v>
      </c>
      <c r="H137" s="1" t="s">
        <v>40</v>
      </c>
      <c r="I137" s="1" t="s">
        <v>57</v>
      </c>
      <c r="J137" s="1" t="s">
        <v>1308</v>
      </c>
      <c r="K137" s="1" t="s">
        <v>1297</v>
      </c>
      <c r="L137" s="5">
        <v>45715.645833333336</v>
      </c>
      <c r="M137" s="5">
        <v>45715.663194444445</v>
      </c>
      <c r="N137" s="5">
        <v>45715.704861111109</v>
      </c>
      <c r="O137" s="5">
        <v>45715.726388888892</v>
      </c>
      <c r="P137" s="1">
        <v>25</v>
      </c>
      <c r="Q137" s="1">
        <v>60</v>
      </c>
      <c r="R137" s="1">
        <v>31</v>
      </c>
      <c r="S137" s="6">
        <v>19.5</v>
      </c>
      <c r="T137" s="1" t="s">
        <v>41</v>
      </c>
      <c r="U137" s="1" t="s">
        <v>35</v>
      </c>
      <c r="W137" s="2">
        <v>2.38</v>
      </c>
      <c r="X137" s="3">
        <v>66.62</v>
      </c>
      <c r="Y137" s="3">
        <v>651.91</v>
      </c>
      <c r="Z137" s="4" t="str">
        <f t="shared" si="8"/>
        <v>February</v>
      </c>
      <c r="AA137" s="1" t="str" cm="1">
        <f t="array" ref="AA137">_xlfn.IFS(
  HOUR(L137) &lt; 6, "Overnight (12am–6am)",
  HOUR(L137) &lt; 10, "Morning (6am–10am)",
  HOUR(L137) &lt; 14, "Midday (10am–2pm)",
  HOUR(L137) &lt; 18, "Afternoon (2pm–6pm)",
  TRUE, "Evening (6pm–12am)"
)</f>
        <v>Afternoon (2pm–6pm)</v>
      </c>
      <c r="AB137" s="5" t="str">
        <f t="shared" si="9"/>
        <v>Thursday</v>
      </c>
      <c r="AC137" s="2">
        <f t="shared" si="10"/>
        <v>15</v>
      </c>
      <c r="AD137" s="7">
        <f t="shared" si="11"/>
        <v>116.00000000093132</v>
      </c>
    </row>
    <row r="138" spans="1:30" x14ac:dyDescent="0.35">
      <c r="A138" s="1" t="s">
        <v>216</v>
      </c>
      <c r="B138" s="4">
        <v>45706</v>
      </c>
      <c r="C138" s="1" t="s">
        <v>65</v>
      </c>
      <c r="D138" s="1" t="s">
        <v>28</v>
      </c>
      <c r="E138" s="1" t="s">
        <v>53</v>
      </c>
      <c r="F138" s="1" t="s">
        <v>30</v>
      </c>
      <c r="G138" s="1" t="s">
        <v>31</v>
      </c>
      <c r="H138" s="1" t="s">
        <v>32</v>
      </c>
      <c r="I138" s="1" t="s">
        <v>107</v>
      </c>
      <c r="J138" s="1" t="s">
        <v>1312</v>
      </c>
      <c r="K138" s="1" t="s">
        <v>1293</v>
      </c>
      <c r="L138" s="5">
        <v>45706.677083333336</v>
      </c>
      <c r="M138" s="5">
        <v>45706.681250000001</v>
      </c>
      <c r="N138" s="5">
        <v>45706.722916666666</v>
      </c>
      <c r="O138" s="5">
        <v>45706.743750000001</v>
      </c>
      <c r="P138" s="1">
        <v>6</v>
      </c>
      <c r="Q138" s="1">
        <v>60</v>
      </c>
      <c r="R138" s="1">
        <v>30</v>
      </c>
      <c r="S138" s="6">
        <v>7.7</v>
      </c>
      <c r="T138" s="1" t="s">
        <v>60</v>
      </c>
      <c r="U138" s="1" t="s">
        <v>35</v>
      </c>
      <c r="W138" s="2">
        <v>1.48</v>
      </c>
      <c r="X138" s="3">
        <v>64.790000000000006</v>
      </c>
      <c r="Y138" s="3">
        <v>283.02999999999997</v>
      </c>
      <c r="Z138" s="4" t="str">
        <f t="shared" si="8"/>
        <v>February</v>
      </c>
      <c r="AA138" s="1" t="str" cm="1">
        <f t="array" ref="AA138">_xlfn.IFS(
  HOUR(L138) &lt; 6, "Overnight (12am–6am)",
  HOUR(L138) &lt; 10, "Morning (6am–10am)",
  HOUR(L138) &lt; 14, "Midday (10am–2pm)",
  HOUR(L138) &lt; 18, "Afternoon (2pm–6pm)",
  TRUE, "Evening (6pm–12am)"
)</f>
        <v>Afternoon (2pm–6pm)</v>
      </c>
      <c r="AB138" s="5" t="str">
        <f t="shared" si="9"/>
        <v>Tuesday</v>
      </c>
      <c r="AC138" s="2">
        <f t="shared" si="10"/>
        <v>16</v>
      </c>
      <c r="AD138" s="7">
        <f t="shared" si="11"/>
        <v>95.999999998603016</v>
      </c>
    </row>
    <row r="139" spans="1:30" x14ac:dyDescent="0.35">
      <c r="A139" s="1" t="s">
        <v>217</v>
      </c>
      <c r="B139" s="4">
        <v>45712</v>
      </c>
      <c r="C139" s="1" t="s">
        <v>90</v>
      </c>
      <c r="D139" s="1" t="s">
        <v>28</v>
      </c>
      <c r="E139" s="1" t="s">
        <v>38</v>
      </c>
      <c r="F139" s="1" t="s">
        <v>30</v>
      </c>
      <c r="G139" s="1" t="s">
        <v>39</v>
      </c>
      <c r="H139" s="1" t="s">
        <v>40</v>
      </c>
      <c r="I139" s="1" t="s">
        <v>33</v>
      </c>
      <c r="J139" s="1" t="s">
        <v>1305</v>
      </c>
      <c r="K139" s="1" t="s">
        <v>1296</v>
      </c>
      <c r="L139" s="5">
        <v>45712.631944444445</v>
      </c>
      <c r="M139" s="5">
        <v>45712.643055555556</v>
      </c>
      <c r="N139" s="5">
        <v>45712.720833333333</v>
      </c>
      <c r="O139" s="5">
        <v>45712.734722222223</v>
      </c>
      <c r="P139" s="1">
        <v>16</v>
      </c>
      <c r="Q139" s="1">
        <v>112</v>
      </c>
      <c r="R139" s="1">
        <v>20</v>
      </c>
      <c r="S139" s="6">
        <v>21.9</v>
      </c>
      <c r="T139" s="1" t="s">
        <v>60</v>
      </c>
      <c r="U139" s="1" t="s">
        <v>35</v>
      </c>
      <c r="W139" s="2">
        <v>2.16</v>
      </c>
      <c r="X139" s="3">
        <v>15.31</v>
      </c>
      <c r="Y139" s="3">
        <v>399.69</v>
      </c>
      <c r="Z139" s="4" t="str">
        <f t="shared" si="8"/>
        <v>February</v>
      </c>
      <c r="AA139" s="1" t="str" cm="1">
        <f t="array" ref="AA139">_xlfn.IFS(
  HOUR(L139) &lt; 6, "Overnight (12am–6am)",
  HOUR(L139) &lt; 10, "Morning (6am–10am)",
  HOUR(L139) &lt; 14, "Midday (10am–2pm)",
  HOUR(L139) &lt; 18, "Afternoon (2pm–6pm)",
  TRUE, "Evening (6pm–12am)"
)</f>
        <v>Afternoon (2pm–6pm)</v>
      </c>
      <c r="AB139" s="5" t="str">
        <f t="shared" si="9"/>
        <v>Monday</v>
      </c>
      <c r="AC139" s="2">
        <f t="shared" si="10"/>
        <v>15</v>
      </c>
      <c r="AD139" s="7">
        <f t="shared" si="11"/>
        <v>148.00000000046566</v>
      </c>
    </row>
    <row r="140" spans="1:30" x14ac:dyDescent="0.35">
      <c r="A140" s="1" t="s">
        <v>218</v>
      </c>
      <c r="B140" s="4">
        <v>45712</v>
      </c>
      <c r="C140" s="1" t="s">
        <v>90</v>
      </c>
      <c r="D140" s="1" t="s">
        <v>28</v>
      </c>
      <c r="E140" s="1" t="s">
        <v>38</v>
      </c>
      <c r="F140" s="1" t="s">
        <v>30</v>
      </c>
      <c r="G140" s="1" t="s">
        <v>45</v>
      </c>
      <c r="H140" s="1" t="s">
        <v>46</v>
      </c>
      <c r="I140" s="1" t="s">
        <v>33</v>
      </c>
      <c r="J140" s="1" t="s">
        <v>1305</v>
      </c>
      <c r="K140" s="1" t="s">
        <v>1293</v>
      </c>
      <c r="L140" s="5">
        <v>45712.461805555555</v>
      </c>
      <c r="M140" s="5">
        <v>45712.46875</v>
      </c>
      <c r="N140" s="5">
        <v>45712.519444444442</v>
      </c>
      <c r="O140" s="5">
        <v>45712.522916666669</v>
      </c>
      <c r="P140" s="1">
        <v>10</v>
      </c>
      <c r="Q140" s="1">
        <v>73</v>
      </c>
      <c r="R140" s="1">
        <v>5</v>
      </c>
      <c r="S140" s="6">
        <v>9.8000000000000007</v>
      </c>
      <c r="T140" s="1" t="s">
        <v>54</v>
      </c>
      <c r="U140" s="1" t="s">
        <v>35</v>
      </c>
      <c r="W140" s="2">
        <v>1.62</v>
      </c>
      <c r="X140" s="3">
        <v>150.31</v>
      </c>
      <c r="Y140" s="3">
        <v>273.3</v>
      </c>
      <c r="Z140" s="4" t="str">
        <f t="shared" si="8"/>
        <v>February</v>
      </c>
      <c r="AA140" s="1" t="str" cm="1">
        <f t="array" ref="AA140">_xlfn.IFS(
  HOUR(L140) &lt; 6, "Overnight (12am–6am)",
  HOUR(L140) &lt; 10, "Morning (6am–10am)",
  HOUR(L140) &lt; 14, "Midday (10am–2pm)",
  HOUR(L140) &lt; 18, "Afternoon (2pm–6pm)",
  TRUE, "Evening (6pm–12am)"
)</f>
        <v>Midday (10am–2pm)</v>
      </c>
      <c r="AB140" s="5" t="str">
        <f t="shared" si="9"/>
        <v>Monday</v>
      </c>
      <c r="AC140" s="2">
        <f t="shared" si="10"/>
        <v>11</v>
      </c>
      <c r="AD140" s="7">
        <f t="shared" si="11"/>
        <v>88.000000003958121</v>
      </c>
    </row>
    <row r="141" spans="1:30" x14ac:dyDescent="0.35">
      <c r="A141" s="1" t="s">
        <v>219</v>
      </c>
      <c r="B141" s="4">
        <v>45716</v>
      </c>
      <c r="C141" s="1" t="s">
        <v>65</v>
      </c>
      <c r="D141" s="1" t="s">
        <v>28</v>
      </c>
      <c r="E141" s="1" t="s">
        <v>56</v>
      </c>
      <c r="F141" s="1" t="s">
        <v>30</v>
      </c>
      <c r="G141" s="1" t="s">
        <v>39</v>
      </c>
      <c r="H141" s="1" t="s">
        <v>40</v>
      </c>
      <c r="I141" s="1" t="s">
        <v>57</v>
      </c>
      <c r="J141" s="1" t="s">
        <v>1319</v>
      </c>
      <c r="K141" s="1" t="s">
        <v>1292</v>
      </c>
      <c r="L141" s="5">
        <v>45716.625</v>
      </c>
      <c r="M141" s="5">
        <v>45716.634722222225</v>
      </c>
      <c r="N141" s="5">
        <v>45716.701388888891</v>
      </c>
      <c r="O141" s="5">
        <v>45716.729166666664</v>
      </c>
      <c r="P141" s="1">
        <v>14</v>
      </c>
      <c r="Q141" s="1">
        <v>96</v>
      </c>
      <c r="R141" s="1">
        <v>40</v>
      </c>
      <c r="S141" s="6">
        <v>25.8</v>
      </c>
      <c r="T141" s="1" t="s">
        <v>48</v>
      </c>
      <c r="U141" s="1" t="s">
        <v>35</v>
      </c>
      <c r="W141" s="2">
        <v>1.81</v>
      </c>
      <c r="X141" s="3">
        <v>4.91</v>
      </c>
      <c r="Y141" s="3">
        <v>456.42</v>
      </c>
      <c r="Z141" s="4" t="str">
        <f t="shared" si="8"/>
        <v>February</v>
      </c>
      <c r="AA141" s="1" t="str" cm="1">
        <f t="array" ref="AA141">_xlfn.IFS(
  HOUR(L141) &lt; 6, "Overnight (12am–6am)",
  HOUR(L141) &lt; 10, "Morning (6am–10am)",
  HOUR(L141) &lt; 14, "Midday (10am–2pm)",
  HOUR(L141) &lt; 18, "Afternoon (2pm–6pm)",
  TRUE, "Evening (6pm–12am)"
)</f>
        <v>Afternoon (2pm–6pm)</v>
      </c>
      <c r="AB141" s="5" t="str">
        <f t="shared" si="9"/>
        <v>Friday</v>
      </c>
      <c r="AC141" s="2">
        <f t="shared" si="10"/>
        <v>15</v>
      </c>
      <c r="AD141" s="7">
        <f t="shared" si="11"/>
        <v>149.99999999650754</v>
      </c>
    </row>
    <row r="142" spans="1:30" x14ac:dyDescent="0.35">
      <c r="A142" s="1" t="s">
        <v>220</v>
      </c>
      <c r="B142" s="4">
        <v>45714</v>
      </c>
      <c r="C142" s="1" t="s">
        <v>37</v>
      </c>
      <c r="D142" s="1" t="s">
        <v>28</v>
      </c>
      <c r="E142" s="1" t="s">
        <v>53</v>
      </c>
      <c r="F142" s="1" t="s">
        <v>30</v>
      </c>
      <c r="G142" s="1" t="s">
        <v>39</v>
      </c>
      <c r="H142" s="1" t="s">
        <v>40</v>
      </c>
      <c r="I142" s="1" t="s">
        <v>67</v>
      </c>
      <c r="J142" s="1" t="s">
        <v>1315</v>
      </c>
      <c r="K142" s="1" t="s">
        <v>1293</v>
      </c>
      <c r="L142" s="5">
        <v>45714.267361111109</v>
      </c>
      <c r="M142" s="5">
        <v>45714.283333333333</v>
      </c>
      <c r="N142" s="5">
        <v>45714.3125</v>
      </c>
      <c r="O142" s="5">
        <v>45714.32708333333</v>
      </c>
      <c r="P142" s="1">
        <v>23</v>
      </c>
      <c r="Q142" s="1">
        <v>42</v>
      </c>
      <c r="R142" s="1">
        <v>21</v>
      </c>
      <c r="S142" s="6">
        <v>17.399999999999999</v>
      </c>
      <c r="T142" s="1" t="s">
        <v>34</v>
      </c>
      <c r="U142" s="1" t="s">
        <v>35</v>
      </c>
      <c r="W142" s="2">
        <v>2.64</v>
      </c>
      <c r="X142" s="3">
        <v>134.25</v>
      </c>
      <c r="Y142" s="3">
        <v>596.45000000000005</v>
      </c>
      <c r="Z142" s="4" t="str">
        <f t="shared" si="8"/>
        <v>February</v>
      </c>
      <c r="AA142" s="1" t="str" cm="1">
        <f t="array" ref="AA142">_xlfn.IFS(
  HOUR(L142) &lt; 6, "Overnight (12am–6am)",
  HOUR(L142) &lt; 10, "Morning (6am–10am)",
  HOUR(L142) &lt; 14, "Midday (10am–2pm)",
  HOUR(L142) &lt; 18, "Afternoon (2pm–6pm)",
  TRUE, "Evening (6pm–12am)"
)</f>
        <v>Morning (6am–10am)</v>
      </c>
      <c r="AB142" s="5" t="str">
        <f t="shared" si="9"/>
        <v>Wednesday</v>
      </c>
      <c r="AC142" s="2">
        <f t="shared" si="10"/>
        <v>6</v>
      </c>
      <c r="AD142" s="7">
        <f t="shared" si="11"/>
        <v>85.999999997438863</v>
      </c>
    </row>
    <row r="143" spans="1:30" x14ac:dyDescent="0.35">
      <c r="A143" s="1" t="s">
        <v>221</v>
      </c>
      <c r="B143" s="4">
        <v>45714</v>
      </c>
      <c r="C143" s="1" t="s">
        <v>63</v>
      </c>
      <c r="D143" s="1" t="s">
        <v>28</v>
      </c>
      <c r="E143" s="1" t="s">
        <v>53</v>
      </c>
      <c r="F143" s="1" t="s">
        <v>30</v>
      </c>
      <c r="G143" s="1" t="s">
        <v>31</v>
      </c>
      <c r="H143" s="1" t="s">
        <v>32</v>
      </c>
      <c r="I143" s="1" t="s">
        <v>47</v>
      </c>
      <c r="J143" s="1" t="s">
        <v>1302</v>
      </c>
      <c r="K143" s="1" t="s">
        <v>1297</v>
      </c>
      <c r="L143" s="5">
        <v>45714.628472222219</v>
      </c>
      <c r="M143" s="5">
        <v>45714.64166666667</v>
      </c>
      <c r="N143" s="5">
        <v>45714.67291666667</v>
      </c>
      <c r="O143" s="5">
        <v>45714.685416666667</v>
      </c>
      <c r="P143" s="1">
        <v>19</v>
      </c>
      <c r="Q143" s="1">
        <v>45</v>
      </c>
      <c r="R143" s="1">
        <v>18</v>
      </c>
      <c r="S143" s="6">
        <v>14.6</v>
      </c>
      <c r="T143" s="1" t="s">
        <v>60</v>
      </c>
      <c r="U143" s="1" t="s">
        <v>35</v>
      </c>
      <c r="W143" s="2">
        <v>1.22</v>
      </c>
      <c r="X143" s="3">
        <v>38.22</v>
      </c>
      <c r="Y143" s="3">
        <v>229.73</v>
      </c>
      <c r="Z143" s="4" t="str">
        <f t="shared" si="8"/>
        <v>February</v>
      </c>
      <c r="AA143" s="1" t="str" cm="1">
        <f t="array" ref="AA143">_xlfn.IFS(
  HOUR(L143) &lt; 6, "Overnight (12am–6am)",
  HOUR(L143) &lt; 10, "Morning (6am–10am)",
  HOUR(L143) &lt; 14, "Midday (10am–2pm)",
  HOUR(L143) &lt; 18, "Afternoon (2pm–6pm)",
  TRUE, "Evening (6pm–12am)"
)</f>
        <v>Afternoon (2pm–6pm)</v>
      </c>
      <c r="AB143" s="5" t="str">
        <f t="shared" si="9"/>
        <v>Wednesday</v>
      </c>
      <c r="AC143" s="2">
        <f t="shared" si="10"/>
        <v>15</v>
      </c>
      <c r="AD143" s="7">
        <f t="shared" si="11"/>
        <v>82.000000005355105</v>
      </c>
    </row>
    <row r="144" spans="1:30" x14ac:dyDescent="0.35">
      <c r="A144" s="1" t="s">
        <v>222</v>
      </c>
      <c r="B144" s="4">
        <v>45706</v>
      </c>
      <c r="C144" s="1" t="s">
        <v>83</v>
      </c>
      <c r="D144" s="1" t="s">
        <v>28</v>
      </c>
      <c r="E144" s="1" t="s">
        <v>38</v>
      </c>
      <c r="F144" s="1" t="s">
        <v>30</v>
      </c>
      <c r="G144" s="1" t="s">
        <v>39</v>
      </c>
      <c r="H144" s="1" t="s">
        <v>40</v>
      </c>
      <c r="I144" s="1" t="s">
        <v>107</v>
      </c>
      <c r="J144" s="1" t="s">
        <v>1310</v>
      </c>
      <c r="K144" s="1" t="s">
        <v>1297</v>
      </c>
      <c r="L144" s="5">
        <v>45706.649305555555</v>
      </c>
      <c r="M144" s="5">
        <v>45706.65902777778</v>
      </c>
      <c r="N144" s="5">
        <v>45706.689583333333</v>
      </c>
      <c r="O144" s="5">
        <v>45706.709722222222</v>
      </c>
      <c r="P144" s="1">
        <v>14</v>
      </c>
      <c r="Q144" s="1">
        <v>44</v>
      </c>
      <c r="R144" s="1">
        <v>29</v>
      </c>
      <c r="S144" s="6">
        <v>1.8</v>
      </c>
      <c r="T144" s="1" t="s">
        <v>34</v>
      </c>
      <c r="U144" s="1" t="s">
        <v>35</v>
      </c>
      <c r="W144" s="2">
        <v>2.79</v>
      </c>
      <c r="X144" s="3">
        <v>0</v>
      </c>
      <c r="Y144" s="3">
        <v>571.64</v>
      </c>
      <c r="Z144" s="4" t="str">
        <f t="shared" si="8"/>
        <v>February</v>
      </c>
      <c r="AA144" s="1" t="str" cm="1">
        <f t="array" ref="AA144">_xlfn.IFS(
  HOUR(L144) &lt; 6, "Overnight (12am–6am)",
  HOUR(L144) &lt; 10, "Morning (6am–10am)",
  HOUR(L144) &lt; 14, "Midday (10am–2pm)",
  HOUR(L144) &lt; 18, "Afternoon (2pm–6pm)",
  TRUE, "Evening (6pm–12am)"
)</f>
        <v>Afternoon (2pm–6pm)</v>
      </c>
      <c r="AB144" s="5" t="str">
        <f t="shared" si="9"/>
        <v>Tuesday</v>
      </c>
      <c r="AC144" s="2">
        <f t="shared" si="10"/>
        <v>15</v>
      </c>
      <c r="AD144" s="7">
        <f t="shared" si="11"/>
        <v>87.000000000698492</v>
      </c>
    </row>
    <row r="145" spans="1:30" x14ac:dyDescent="0.35">
      <c r="A145" s="1" t="s">
        <v>223</v>
      </c>
      <c r="B145" s="4">
        <v>45706</v>
      </c>
      <c r="C145" s="1" t="s">
        <v>69</v>
      </c>
      <c r="D145" s="1" t="s">
        <v>28</v>
      </c>
      <c r="E145" s="1" t="s">
        <v>38</v>
      </c>
      <c r="F145" s="1" t="s">
        <v>30</v>
      </c>
      <c r="G145" s="1" t="s">
        <v>39</v>
      </c>
      <c r="H145" s="1" t="s">
        <v>40</v>
      </c>
      <c r="I145" s="1" t="s">
        <v>57</v>
      </c>
      <c r="J145" s="1" t="s">
        <v>1322</v>
      </c>
      <c r="K145" s="1" t="s">
        <v>1295</v>
      </c>
      <c r="L145" s="5">
        <v>45706.722222222219</v>
      </c>
      <c r="M145" s="5">
        <v>45706.734722222223</v>
      </c>
      <c r="N145" s="5">
        <v>45706.790277777778</v>
      </c>
      <c r="O145" s="5">
        <v>45706.815972222219</v>
      </c>
      <c r="P145" s="1">
        <v>18</v>
      </c>
      <c r="Q145" s="1">
        <v>80</v>
      </c>
      <c r="R145" s="1">
        <v>37</v>
      </c>
      <c r="S145" s="6">
        <v>14.3</v>
      </c>
      <c r="T145" s="1" t="s">
        <v>41</v>
      </c>
      <c r="U145" s="1" t="s">
        <v>35</v>
      </c>
      <c r="W145" s="2">
        <v>1.93</v>
      </c>
      <c r="X145" s="3">
        <v>93.53</v>
      </c>
      <c r="Y145" s="3">
        <v>412.39</v>
      </c>
      <c r="Z145" s="4" t="str">
        <f t="shared" si="8"/>
        <v>February</v>
      </c>
      <c r="AA145" s="1" t="str" cm="1">
        <f t="array" ref="AA145">_xlfn.IFS(
  HOUR(L145) &lt; 6, "Overnight (12am–6am)",
  HOUR(L145) &lt; 10, "Morning (6am–10am)",
  HOUR(L145) &lt; 14, "Midday (10am–2pm)",
  HOUR(L145) &lt; 18, "Afternoon (2pm–6pm)",
  TRUE, "Evening (6pm–12am)"
)</f>
        <v>Afternoon (2pm–6pm)</v>
      </c>
      <c r="AB145" s="5" t="str">
        <f t="shared" si="9"/>
        <v>Tuesday</v>
      </c>
      <c r="AC145" s="2">
        <f t="shared" si="10"/>
        <v>17</v>
      </c>
      <c r="AD145" s="7">
        <f t="shared" si="11"/>
        <v>135</v>
      </c>
    </row>
    <row r="146" spans="1:30" x14ac:dyDescent="0.35">
      <c r="A146" s="1" t="s">
        <v>224</v>
      </c>
      <c r="B146" s="4">
        <v>45715</v>
      </c>
      <c r="C146" s="1" t="s">
        <v>69</v>
      </c>
      <c r="D146" s="1" t="s">
        <v>28</v>
      </c>
      <c r="E146" s="1" t="s">
        <v>56</v>
      </c>
      <c r="F146" s="1" t="s">
        <v>30</v>
      </c>
      <c r="G146" s="1" t="s">
        <v>31</v>
      </c>
      <c r="H146" s="1" t="s">
        <v>32</v>
      </c>
      <c r="I146" s="1" t="s">
        <v>107</v>
      </c>
      <c r="J146" s="1" t="s">
        <v>1320</v>
      </c>
      <c r="K146" s="1" t="s">
        <v>1293</v>
      </c>
      <c r="L146" s="5">
        <v>45715.40625</v>
      </c>
      <c r="M146" s="5">
        <v>45715.406944444447</v>
      </c>
      <c r="N146" s="5">
        <v>45715.468055555553</v>
      </c>
      <c r="O146" s="5">
        <v>45715.490972222222</v>
      </c>
      <c r="P146" s="1">
        <v>1</v>
      </c>
      <c r="Q146" s="1">
        <v>88</v>
      </c>
      <c r="R146" s="1">
        <v>33</v>
      </c>
      <c r="S146" s="6">
        <v>9.4</v>
      </c>
      <c r="T146" s="1" t="s">
        <v>48</v>
      </c>
      <c r="U146" s="1" t="s">
        <v>35</v>
      </c>
      <c r="W146" s="2">
        <v>1.53</v>
      </c>
      <c r="X146" s="3">
        <v>45.56</v>
      </c>
      <c r="Y146" s="3">
        <v>186.23</v>
      </c>
      <c r="Z146" s="4" t="str">
        <f t="shared" si="8"/>
        <v>February</v>
      </c>
      <c r="AA146" s="1" t="str" cm="1">
        <f t="array" ref="AA146">_xlfn.IFS(
  HOUR(L146) &lt; 6, "Overnight (12am–6am)",
  HOUR(L146) &lt; 10, "Morning (6am–10am)",
  HOUR(L146) &lt; 14, "Midday (10am–2pm)",
  HOUR(L146) &lt; 18, "Afternoon (2pm–6pm)",
  TRUE, "Evening (6pm–12am)"
)</f>
        <v>Morning (6am–10am)</v>
      </c>
      <c r="AB146" s="5" t="str">
        <f t="shared" si="9"/>
        <v>Thursday</v>
      </c>
      <c r="AC146" s="2">
        <f t="shared" si="10"/>
        <v>9</v>
      </c>
      <c r="AD146" s="7">
        <f t="shared" si="11"/>
        <v>121.99999999953434</v>
      </c>
    </row>
    <row r="147" spans="1:30" x14ac:dyDescent="0.35">
      <c r="A147" s="1" t="s">
        <v>225</v>
      </c>
      <c r="B147" s="4">
        <v>45705</v>
      </c>
      <c r="C147" s="1" t="s">
        <v>52</v>
      </c>
      <c r="D147" s="1" t="s">
        <v>28</v>
      </c>
      <c r="E147" s="1" t="s">
        <v>56</v>
      </c>
      <c r="F147" s="1" t="s">
        <v>30</v>
      </c>
      <c r="G147" s="1" t="s">
        <v>39</v>
      </c>
      <c r="H147" s="1" t="s">
        <v>40</v>
      </c>
      <c r="I147" s="1" t="s">
        <v>85</v>
      </c>
      <c r="J147" s="1" t="s">
        <v>1303</v>
      </c>
      <c r="K147" s="1" t="s">
        <v>1296</v>
      </c>
      <c r="L147" s="5">
        <v>45705.506944444445</v>
      </c>
      <c r="M147" s="5">
        <v>45705.523611111108</v>
      </c>
      <c r="N147" s="5">
        <v>45705.572222222225</v>
      </c>
      <c r="O147" s="5">
        <v>45705.584722222222</v>
      </c>
      <c r="P147" s="1">
        <v>24</v>
      </c>
      <c r="Q147" s="1">
        <v>70</v>
      </c>
      <c r="R147" s="1">
        <v>18</v>
      </c>
      <c r="S147" s="6">
        <v>10.7</v>
      </c>
      <c r="T147" s="1" t="s">
        <v>77</v>
      </c>
      <c r="U147" s="1" t="s">
        <v>35</v>
      </c>
      <c r="W147" s="2">
        <v>2.0499999999999998</v>
      </c>
      <c r="X147" s="3">
        <v>107.49</v>
      </c>
      <c r="Y147" s="3">
        <v>391.03</v>
      </c>
      <c r="Z147" s="4" t="str">
        <f t="shared" si="8"/>
        <v>February</v>
      </c>
      <c r="AA147" s="1" t="str" cm="1">
        <f t="array" ref="AA147">_xlfn.IFS(
  HOUR(L147) &lt; 6, "Overnight (12am–6am)",
  HOUR(L147) &lt; 10, "Morning (6am–10am)",
  HOUR(L147) &lt; 14, "Midday (10am–2pm)",
  HOUR(L147) &lt; 18, "Afternoon (2pm–6pm)",
  TRUE, "Evening (6pm–12am)"
)</f>
        <v>Midday (10am–2pm)</v>
      </c>
      <c r="AB147" s="5" t="str">
        <f t="shared" si="9"/>
        <v>Monday</v>
      </c>
      <c r="AC147" s="2">
        <f t="shared" si="10"/>
        <v>12</v>
      </c>
      <c r="AD147" s="7">
        <f t="shared" si="11"/>
        <v>111.99999999837019</v>
      </c>
    </row>
    <row r="148" spans="1:30" x14ac:dyDescent="0.35">
      <c r="A148" s="1" t="s">
        <v>226</v>
      </c>
      <c r="B148" s="4">
        <v>45712</v>
      </c>
      <c r="C148" s="1" t="s">
        <v>99</v>
      </c>
      <c r="D148" s="1" t="s">
        <v>28</v>
      </c>
      <c r="E148" s="1" t="s">
        <v>38</v>
      </c>
      <c r="F148" s="1" t="s">
        <v>30</v>
      </c>
      <c r="G148" s="1" t="s">
        <v>39</v>
      </c>
      <c r="H148" s="1" t="s">
        <v>40</v>
      </c>
      <c r="I148" s="1" t="s">
        <v>67</v>
      </c>
      <c r="J148" s="1" t="s">
        <v>1298</v>
      </c>
      <c r="K148" s="1" t="s">
        <v>1295</v>
      </c>
      <c r="L148" s="5">
        <v>45712.444444444445</v>
      </c>
      <c r="M148" s="5">
        <v>45712.465277777781</v>
      </c>
      <c r="N148" s="5">
        <v>45712.550694444442</v>
      </c>
      <c r="O148" s="5">
        <v>45712.568055555559</v>
      </c>
      <c r="P148" s="1">
        <v>30</v>
      </c>
      <c r="Q148" s="1">
        <v>123</v>
      </c>
      <c r="R148" s="1">
        <v>25</v>
      </c>
      <c r="S148" s="6">
        <v>8.6</v>
      </c>
      <c r="T148" s="1" t="s">
        <v>48</v>
      </c>
      <c r="U148" s="1" t="s">
        <v>35</v>
      </c>
      <c r="W148" s="2">
        <v>1.41</v>
      </c>
      <c r="X148" s="3">
        <v>20.63</v>
      </c>
      <c r="Y148" s="3">
        <v>493.3</v>
      </c>
      <c r="Z148" s="4" t="str">
        <f t="shared" si="8"/>
        <v>February</v>
      </c>
      <c r="AA148" s="1" t="str" cm="1">
        <f t="array" ref="AA148">_xlfn.IFS(
  HOUR(L148) &lt; 6, "Overnight (12am–6am)",
  HOUR(L148) &lt; 10, "Morning (6am–10am)",
  HOUR(L148) &lt; 14, "Midday (10am–2pm)",
  HOUR(L148) &lt; 18, "Afternoon (2pm–6pm)",
  TRUE, "Evening (6pm–12am)"
)</f>
        <v>Midday (10am–2pm)</v>
      </c>
      <c r="AB148" s="5" t="str">
        <f t="shared" si="9"/>
        <v>Monday</v>
      </c>
      <c r="AC148" s="2">
        <f t="shared" si="10"/>
        <v>10</v>
      </c>
      <c r="AD148" s="7">
        <f t="shared" si="11"/>
        <v>178.00000000395812</v>
      </c>
    </row>
    <row r="149" spans="1:30" x14ac:dyDescent="0.35">
      <c r="A149" s="1" t="s">
        <v>227</v>
      </c>
      <c r="B149" s="4">
        <v>45716</v>
      </c>
      <c r="C149" s="1" t="s">
        <v>83</v>
      </c>
      <c r="D149" s="1" t="s">
        <v>28</v>
      </c>
      <c r="E149" s="1" t="s">
        <v>66</v>
      </c>
      <c r="F149" s="1" t="s">
        <v>30</v>
      </c>
      <c r="G149" s="1" t="s">
        <v>39</v>
      </c>
      <c r="H149" s="1" t="s">
        <v>40</v>
      </c>
      <c r="I149" s="1" t="s">
        <v>67</v>
      </c>
      <c r="J149" s="1" t="s">
        <v>1313</v>
      </c>
      <c r="K149" s="1" t="s">
        <v>1295</v>
      </c>
      <c r="L149" s="5">
        <v>45716.454861111109</v>
      </c>
      <c r="M149" s="5">
        <v>45716.460416666669</v>
      </c>
      <c r="N149" s="5">
        <v>45716.506944444445</v>
      </c>
      <c r="O149" s="5">
        <v>45716.522916666669</v>
      </c>
      <c r="P149" s="1">
        <v>8</v>
      </c>
      <c r="Q149" s="1">
        <v>67</v>
      </c>
      <c r="R149" s="1">
        <v>23</v>
      </c>
      <c r="S149" s="6">
        <v>9</v>
      </c>
      <c r="T149" s="1" t="s">
        <v>54</v>
      </c>
      <c r="U149" s="1" t="s">
        <v>35</v>
      </c>
      <c r="W149" s="2">
        <v>2.63</v>
      </c>
      <c r="X149" s="3">
        <v>8.36</v>
      </c>
      <c r="Y149" s="3">
        <v>663.98</v>
      </c>
      <c r="Z149" s="4" t="str">
        <f t="shared" si="8"/>
        <v>February</v>
      </c>
      <c r="AA149" s="1" t="str" cm="1">
        <f t="array" ref="AA149">_xlfn.IFS(
  HOUR(L149) &lt; 6, "Overnight (12am–6am)",
  HOUR(L149) &lt; 10, "Morning (6am–10am)",
  HOUR(L149) &lt; 14, "Midday (10am–2pm)",
  HOUR(L149) &lt; 18, "Afternoon (2pm–6pm)",
  TRUE, "Evening (6pm–12am)"
)</f>
        <v>Midday (10am–2pm)</v>
      </c>
      <c r="AB149" s="5" t="str">
        <f t="shared" si="9"/>
        <v>Friday</v>
      </c>
      <c r="AC149" s="2">
        <f t="shared" si="10"/>
        <v>10</v>
      </c>
      <c r="AD149" s="7">
        <f t="shared" si="11"/>
        <v>98.000000005122274</v>
      </c>
    </row>
    <row r="150" spans="1:30" x14ac:dyDescent="0.35">
      <c r="A150" s="1" t="s">
        <v>228</v>
      </c>
      <c r="B150" s="4">
        <v>45693</v>
      </c>
      <c r="C150" s="1" t="s">
        <v>90</v>
      </c>
      <c r="D150" s="1" t="s">
        <v>28</v>
      </c>
      <c r="E150" s="1" t="s">
        <v>66</v>
      </c>
      <c r="F150" s="1" t="s">
        <v>30</v>
      </c>
      <c r="G150" s="1" t="s">
        <v>39</v>
      </c>
      <c r="H150" s="1" t="s">
        <v>40</v>
      </c>
      <c r="I150" s="1" t="s">
        <v>107</v>
      </c>
      <c r="J150" s="1" t="s">
        <v>1317</v>
      </c>
      <c r="K150" s="1" t="s">
        <v>1292</v>
      </c>
      <c r="L150" s="5">
        <v>45693.270833333336</v>
      </c>
      <c r="M150" s="5">
        <v>45693.276388888888</v>
      </c>
      <c r="N150" s="5">
        <v>45693.373611111114</v>
      </c>
      <c r="O150" s="5">
        <v>45693.381944444445</v>
      </c>
      <c r="P150" s="1">
        <v>8</v>
      </c>
      <c r="Q150" s="1">
        <v>140</v>
      </c>
      <c r="R150" s="1">
        <v>12</v>
      </c>
      <c r="S150" s="6">
        <v>10.7</v>
      </c>
      <c r="T150" s="1" t="s">
        <v>54</v>
      </c>
      <c r="U150" s="1" t="s">
        <v>35</v>
      </c>
      <c r="W150" s="2">
        <v>2.2799999999999998</v>
      </c>
      <c r="X150" s="3">
        <v>41.91</v>
      </c>
      <c r="Y150" s="3">
        <v>536.97</v>
      </c>
      <c r="Z150" s="4" t="str">
        <f t="shared" si="8"/>
        <v>February</v>
      </c>
      <c r="AA150" s="1" t="str" cm="1">
        <f t="array" ref="AA150">_xlfn.IFS(
  HOUR(L150) &lt; 6, "Overnight (12am–6am)",
  HOUR(L150) &lt; 10, "Morning (6am–10am)",
  HOUR(L150) &lt; 14, "Midday (10am–2pm)",
  HOUR(L150) &lt; 18, "Afternoon (2pm–6pm)",
  TRUE, "Evening (6pm–12am)"
)</f>
        <v>Morning (6am–10am)</v>
      </c>
      <c r="AB150" s="5" t="str">
        <f t="shared" si="9"/>
        <v>Wednesday</v>
      </c>
      <c r="AC150" s="2">
        <f t="shared" si="10"/>
        <v>6</v>
      </c>
      <c r="AD150" s="7">
        <f t="shared" si="11"/>
        <v>159.99999999767169</v>
      </c>
    </row>
    <row r="151" spans="1:30" x14ac:dyDescent="0.35">
      <c r="A151" s="1" t="s">
        <v>229</v>
      </c>
      <c r="B151" s="4">
        <v>45694</v>
      </c>
      <c r="C151" s="1" t="s">
        <v>130</v>
      </c>
      <c r="D151" s="1" t="s">
        <v>28</v>
      </c>
      <c r="E151" s="1" t="s">
        <v>53</v>
      </c>
      <c r="F151" s="1" t="s">
        <v>30</v>
      </c>
      <c r="G151" s="1" t="s">
        <v>39</v>
      </c>
      <c r="H151" s="1" t="s">
        <v>40</v>
      </c>
      <c r="I151" s="1" t="s">
        <v>73</v>
      </c>
      <c r="J151" s="1" t="s">
        <v>1302</v>
      </c>
      <c r="K151" s="1" t="s">
        <v>1295</v>
      </c>
      <c r="L151" s="5">
        <v>45694.302083333336</v>
      </c>
      <c r="M151" s="5">
        <v>45694.318055555559</v>
      </c>
      <c r="N151" s="5">
        <v>45694.332638888889</v>
      </c>
      <c r="O151" s="5">
        <v>45694.36041666667</v>
      </c>
      <c r="P151" s="1">
        <v>23</v>
      </c>
      <c r="Q151" s="1">
        <v>21</v>
      </c>
      <c r="R151" s="1">
        <v>40</v>
      </c>
      <c r="S151" s="6">
        <v>8.6</v>
      </c>
      <c r="T151" s="1" t="s">
        <v>34</v>
      </c>
      <c r="U151" s="1" t="s">
        <v>35</v>
      </c>
      <c r="W151" s="2">
        <v>2.16</v>
      </c>
      <c r="X151" s="3">
        <v>235.63</v>
      </c>
      <c r="Y151" s="3">
        <v>825.23</v>
      </c>
      <c r="Z151" s="4" t="str">
        <f t="shared" si="8"/>
        <v>February</v>
      </c>
      <c r="AA151" s="1" t="str" cm="1">
        <f t="array" ref="AA151">_xlfn.IFS(
  HOUR(L151) &lt; 6, "Overnight (12am–6am)",
  HOUR(L151) &lt; 10, "Morning (6am–10am)",
  HOUR(L151) &lt; 14, "Midday (10am–2pm)",
  HOUR(L151) &lt; 18, "Afternoon (2pm–6pm)",
  TRUE, "Evening (6pm–12am)"
)</f>
        <v>Morning (6am–10am)</v>
      </c>
      <c r="AB151" s="5" t="str">
        <f t="shared" si="9"/>
        <v>Thursday</v>
      </c>
      <c r="AC151" s="2">
        <f t="shared" si="10"/>
        <v>7</v>
      </c>
      <c r="AD151" s="7">
        <f t="shared" si="11"/>
        <v>84.000000001396984</v>
      </c>
    </row>
    <row r="152" spans="1:30" x14ac:dyDescent="0.35">
      <c r="A152" s="1" t="s">
        <v>230</v>
      </c>
      <c r="B152" s="4">
        <v>45698</v>
      </c>
      <c r="C152" s="1" t="s">
        <v>27</v>
      </c>
      <c r="D152" s="1" t="s">
        <v>28</v>
      </c>
      <c r="E152" s="1" t="s">
        <v>29</v>
      </c>
      <c r="F152" s="1" t="s">
        <v>30</v>
      </c>
      <c r="G152" s="1" t="s">
        <v>31</v>
      </c>
      <c r="H152" s="1" t="s">
        <v>32</v>
      </c>
      <c r="I152" s="1" t="s">
        <v>67</v>
      </c>
      <c r="J152" s="1" t="s">
        <v>1322</v>
      </c>
      <c r="K152" s="1" t="s">
        <v>1295</v>
      </c>
      <c r="L152" s="5">
        <v>45698.475694444445</v>
      </c>
      <c r="M152" s="5">
        <v>45698.493055555555</v>
      </c>
      <c r="N152" s="5">
        <v>45698.529166666667</v>
      </c>
      <c r="O152" s="5">
        <v>45698.546527777777</v>
      </c>
      <c r="P152" s="1">
        <v>25</v>
      </c>
      <c r="Q152" s="1">
        <v>52</v>
      </c>
      <c r="R152" s="1">
        <v>25</v>
      </c>
      <c r="S152" s="6">
        <v>15.8</v>
      </c>
      <c r="T152" s="1" t="s">
        <v>77</v>
      </c>
      <c r="U152" s="1" t="s">
        <v>35</v>
      </c>
      <c r="W152" s="2">
        <v>1.61</v>
      </c>
      <c r="X152" s="3">
        <v>3.64</v>
      </c>
      <c r="Y152" s="3">
        <v>158.38999999999999</v>
      </c>
      <c r="Z152" s="4" t="str">
        <f t="shared" si="8"/>
        <v>February</v>
      </c>
      <c r="AA152" s="1" t="str" cm="1">
        <f t="array" ref="AA152">_xlfn.IFS(
  HOUR(L152) &lt; 6, "Overnight (12am–6am)",
  HOUR(L152) &lt; 10, "Morning (6am–10am)",
  HOUR(L152) &lt; 14, "Midday (10am–2pm)",
  HOUR(L152) &lt; 18, "Afternoon (2pm–6pm)",
  TRUE, "Evening (6pm–12am)"
)</f>
        <v>Midday (10am–2pm)</v>
      </c>
      <c r="AB152" s="5" t="str">
        <f t="shared" si="9"/>
        <v>Monday</v>
      </c>
      <c r="AC152" s="2">
        <f t="shared" si="10"/>
        <v>11</v>
      </c>
      <c r="AD152" s="7">
        <f t="shared" si="11"/>
        <v>101.99999999720603</v>
      </c>
    </row>
    <row r="153" spans="1:30" x14ac:dyDescent="0.35">
      <c r="A153" s="1" t="s">
        <v>231</v>
      </c>
      <c r="B153" s="4">
        <v>45702</v>
      </c>
      <c r="C153" s="1" t="s">
        <v>88</v>
      </c>
      <c r="D153" s="1" t="s">
        <v>28</v>
      </c>
      <c r="E153" s="1" t="s">
        <v>38</v>
      </c>
      <c r="F153" s="1" t="s">
        <v>30</v>
      </c>
      <c r="G153" s="1" t="s">
        <v>39</v>
      </c>
      <c r="H153" s="1" t="s">
        <v>40</v>
      </c>
      <c r="I153" s="1" t="s">
        <v>107</v>
      </c>
      <c r="J153" s="1" t="s">
        <v>1320</v>
      </c>
      <c r="K153" s="1" t="s">
        <v>1294</v>
      </c>
      <c r="L153" s="5">
        <v>45702.322916666664</v>
      </c>
      <c r="M153" s="5">
        <v>45702.336805555555</v>
      </c>
      <c r="N153" s="5">
        <v>45702.384027777778</v>
      </c>
      <c r="O153" s="5">
        <v>45702.400694444441</v>
      </c>
      <c r="P153" s="1">
        <v>20</v>
      </c>
      <c r="Q153" s="1">
        <v>68</v>
      </c>
      <c r="R153" s="1">
        <v>24</v>
      </c>
      <c r="S153" s="6">
        <v>12</v>
      </c>
      <c r="T153" s="1" t="s">
        <v>48</v>
      </c>
      <c r="U153" s="1" t="s">
        <v>35</v>
      </c>
      <c r="W153" s="2">
        <v>2.5</v>
      </c>
      <c r="X153" s="3">
        <v>0</v>
      </c>
      <c r="Y153" s="3">
        <v>545.30999999999995</v>
      </c>
      <c r="Z153" s="4" t="str">
        <f t="shared" si="8"/>
        <v>February</v>
      </c>
      <c r="AA153" s="1" t="str" cm="1">
        <f t="array" ref="AA153">_xlfn.IFS(
  HOUR(L153) &lt; 6, "Overnight (12am–6am)",
  HOUR(L153) &lt; 10, "Morning (6am–10am)",
  HOUR(L153) &lt; 14, "Midday (10am–2pm)",
  HOUR(L153) &lt; 18, "Afternoon (2pm–6pm)",
  TRUE, "Evening (6pm–12am)"
)</f>
        <v>Morning (6am–10am)</v>
      </c>
      <c r="AB153" s="5" t="str">
        <f t="shared" si="9"/>
        <v>Friday</v>
      </c>
      <c r="AC153" s="2">
        <f t="shared" si="10"/>
        <v>7</v>
      </c>
      <c r="AD153" s="7">
        <f t="shared" si="11"/>
        <v>111.99999999837019</v>
      </c>
    </row>
    <row r="154" spans="1:30" x14ac:dyDescent="0.35">
      <c r="A154" s="1" t="s">
        <v>232</v>
      </c>
      <c r="B154" s="4">
        <v>45702</v>
      </c>
      <c r="C154" s="1" t="s">
        <v>69</v>
      </c>
      <c r="D154" s="1" t="s">
        <v>28</v>
      </c>
      <c r="E154" s="1" t="s">
        <v>38</v>
      </c>
      <c r="F154" s="1" t="s">
        <v>30</v>
      </c>
      <c r="G154" s="1" t="s">
        <v>39</v>
      </c>
      <c r="H154" s="1" t="s">
        <v>40</v>
      </c>
      <c r="I154" s="1" t="s">
        <v>67</v>
      </c>
      <c r="J154" s="1" t="s">
        <v>1316</v>
      </c>
      <c r="K154" s="1" t="s">
        <v>1296</v>
      </c>
      <c r="L154" s="5">
        <v>45702.288194444445</v>
      </c>
      <c r="M154" s="5">
        <v>45702.291666666664</v>
      </c>
      <c r="N154" s="5">
        <v>45702.363888888889</v>
      </c>
      <c r="O154" s="5">
        <v>45702.375</v>
      </c>
      <c r="P154" s="1">
        <v>5</v>
      </c>
      <c r="Q154" s="1">
        <v>104</v>
      </c>
      <c r="R154" s="1">
        <v>16</v>
      </c>
      <c r="S154" s="6">
        <v>16.2</v>
      </c>
      <c r="T154" s="1" t="s">
        <v>77</v>
      </c>
      <c r="U154" s="1" t="s">
        <v>35</v>
      </c>
      <c r="W154" s="2">
        <v>0.5</v>
      </c>
      <c r="X154" s="3">
        <v>143.81</v>
      </c>
      <c r="Y154" s="3">
        <v>261.47000000000003</v>
      </c>
      <c r="Z154" s="4" t="str">
        <f t="shared" si="8"/>
        <v>February</v>
      </c>
      <c r="AA154" s="1" t="str" cm="1">
        <f t="array" ref="AA154">_xlfn.IFS(
  HOUR(L154) &lt; 6, "Overnight (12am–6am)",
  HOUR(L154) &lt; 10, "Morning (6am–10am)",
  HOUR(L154) &lt; 14, "Midday (10am–2pm)",
  HOUR(L154) &lt; 18, "Afternoon (2pm–6pm)",
  TRUE, "Evening (6pm–12am)"
)</f>
        <v>Morning (6am–10am)</v>
      </c>
      <c r="AB154" s="5" t="str">
        <f t="shared" si="9"/>
        <v>Friday</v>
      </c>
      <c r="AC154" s="2">
        <f t="shared" si="10"/>
        <v>6</v>
      </c>
      <c r="AD154" s="7">
        <f t="shared" si="11"/>
        <v>124.99999999883585</v>
      </c>
    </row>
    <row r="155" spans="1:30" x14ac:dyDescent="0.35">
      <c r="A155" s="1" t="s">
        <v>233</v>
      </c>
      <c r="B155" s="4">
        <v>45704</v>
      </c>
      <c r="C155" s="1" t="s">
        <v>119</v>
      </c>
      <c r="D155" s="1" t="s">
        <v>28</v>
      </c>
      <c r="E155" s="1" t="s">
        <v>53</v>
      </c>
      <c r="F155" s="1" t="s">
        <v>30</v>
      </c>
      <c r="G155" s="1" t="s">
        <v>31</v>
      </c>
      <c r="H155" s="1" t="s">
        <v>32</v>
      </c>
      <c r="I155" s="1" t="s">
        <v>47</v>
      </c>
      <c r="J155" s="1" t="s">
        <v>1299</v>
      </c>
      <c r="K155" s="1" t="s">
        <v>1295</v>
      </c>
      <c r="L155" s="5">
        <v>45704.420138888891</v>
      </c>
      <c r="M155" s="5">
        <v>45704.445138888892</v>
      </c>
      <c r="N155" s="5">
        <v>45704.459027777775</v>
      </c>
      <c r="O155" s="5">
        <v>45704.477083333331</v>
      </c>
      <c r="P155" s="1">
        <v>36</v>
      </c>
      <c r="Q155" s="1">
        <v>20</v>
      </c>
      <c r="R155" s="1">
        <v>26</v>
      </c>
      <c r="S155" s="6">
        <v>15.8</v>
      </c>
      <c r="T155" s="1" t="s">
        <v>41</v>
      </c>
      <c r="U155" s="1" t="s">
        <v>35</v>
      </c>
      <c r="W155" s="2">
        <v>1.2</v>
      </c>
      <c r="X155" s="3">
        <v>1.37</v>
      </c>
      <c r="Y155" s="3">
        <v>221.82</v>
      </c>
      <c r="Z155" s="4" t="str">
        <f t="shared" si="8"/>
        <v>February</v>
      </c>
      <c r="AA155" s="1" t="str" cm="1">
        <f t="array" ref="AA155">_xlfn.IFS(
  HOUR(L155) &lt; 6, "Overnight (12am–6am)",
  HOUR(L155) &lt; 10, "Morning (6am–10am)",
  HOUR(L155) &lt; 14, "Midday (10am–2pm)",
  HOUR(L155) &lt; 18, "Afternoon (2pm–6pm)",
  TRUE, "Evening (6pm–12am)"
)</f>
        <v>Midday (10am–2pm)</v>
      </c>
      <c r="AB155" s="5" t="str">
        <f t="shared" si="9"/>
        <v>Sunday</v>
      </c>
      <c r="AC155" s="2">
        <f t="shared" si="10"/>
        <v>10</v>
      </c>
      <c r="AD155" s="7">
        <f t="shared" si="11"/>
        <v>81.999999994877726</v>
      </c>
    </row>
    <row r="156" spans="1:30" x14ac:dyDescent="0.35">
      <c r="A156" s="1" t="s">
        <v>234</v>
      </c>
      <c r="B156" s="4">
        <v>45708</v>
      </c>
      <c r="C156" s="1" t="s">
        <v>59</v>
      </c>
      <c r="D156" s="1" t="s">
        <v>28</v>
      </c>
      <c r="E156" s="1" t="s">
        <v>56</v>
      </c>
      <c r="F156" s="1" t="s">
        <v>30</v>
      </c>
      <c r="G156" s="1" t="s">
        <v>39</v>
      </c>
      <c r="H156" s="1" t="s">
        <v>40</v>
      </c>
      <c r="I156" s="1" t="s">
        <v>75</v>
      </c>
      <c r="J156" s="1" t="s">
        <v>1317</v>
      </c>
      <c r="K156" s="1" t="s">
        <v>1293</v>
      </c>
      <c r="L156" s="5">
        <v>45708.270833333336</v>
      </c>
      <c r="M156" s="5">
        <v>45708.288194444445</v>
      </c>
      <c r="N156" s="5">
        <v>45708.386111111111</v>
      </c>
      <c r="O156" s="5">
        <v>45708.395833333336</v>
      </c>
      <c r="P156" s="1">
        <v>25</v>
      </c>
      <c r="Q156" s="1">
        <v>141</v>
      </c>
      <c r="R156" s="1">
        <v>14</v>
      </c>
      <c r="S156" s="6">
        <v>12.6</v>
      </c>
      <c r="T156" s="1" t="s">
        <v>77</v>
      </c>
      <c r="U156" s="1" t="s">
        <v>35</v>
      </c>
      <c r="W156" s="2">
        <v>2.34</v>
      </c>
      <c r="X156" s="3">
        <v>161.52000000000001</v>
      </c>
      <c r="Y156" s="3">
        <v>432.39</v>
      </c>
      <c r="Z156" s="4" t="str">
        <f t="shared" si="8"/>
        <v>February</v>
      </c>
      <c r="AA156" s="1" t="str" cm="1">
        <f t="array" ref="AA156">_xlfn.IFS(
  HOUR(L156) &lt; 6, "Overnight (12am–6am)",
  HOUR(L156) &lt; 10, "Morning (6am–10am)",
  HOUR(L156) &lt; 14, "Midday (10am–2pm)",
  HOUR(L156) &lt; 18, "Afternoon (2pm–6pm)",
  TRUE, "Evening (6pm–12am)"
)</f>
        <v>Morning (6am–10am)</v>
      </c>
      <c r="AB156" s="5" t="str">
        <f t="shared" si="9"/>
        <v>Thursday</v>
      </c>
      <c r="AC156" s="2">
        <f t="shared" si="10"/>
        <v>6</v>
      </c>
      <c r="AD156" s="7">
        <f t="shared" si="11"/>
        <v>180</v>
      </c>
    </row>
    <row r="157" spans="1:30" x14ac:dyDescent="0.35">
      <c r="A157" s="1" t="s">
        <v>235</v>
      </c>
      <c r="B157" s="4">
        <v>45705</v>
      </c>
      <c r="C157" s="1" t="s">
        <v>65</v>
      </c>
      <c r="D157" s="1" t="s">
        <v>28</v>
      </c>
      <c r="E157" s="1" t="s">
        <v>29</v>
      </c>
      <c r="F157" s="1" t="s">
        <v>30</v>
      </c>
      <c r="G157" s="1" t="s">
        <v>31</v>
      </c>
      <c r="H157" s="1" t="s">
        <v>32</v>
      </c>
      <c r="I157" s="1" t="s">
        <v>85</v>
      </c>
      <c r="J157" s="1" t="s">
        <v>1318</v>
      </c>
      <c r="K157" s="1" t="s">
        <v>1295</v>
      </c>
      <c r="L157" s="5">
        <v>45705.618055555555</v>
      </c>
      <c r="M157" s="5">
        <v>45705.630555555559</v>
      </c>
      <c r="N157" s="5">
        <v>45705.676388888889</v>
      </c>
      <c r="O157" s="5">
        <v>45705.684027777781</v>
      </c>
      <c r="P157" s="1">
        <v>18</v>
      </c>
      <c r="Q157" s="1">
        <v>66</v>
      </c>
      <c r="R157" s="1">
        <v>11</v>
      </c>
      <c r="S157" s="6">
        <v>9.5</v>
      </c>
      <c r="T157" s="1" t="s">
        <v>48</v>
      </c>
      <c r="U157" s="1" t="s">
        <v>35</v>
      </c>
      <c r="W157" s="2">
        <v>1.53</v>
      </c>
      <c r="X157" s="3">
        <v>23.05</v>
      </c>
      <c r="Y157" s="3">
        <v>202.35</v>
      </c>
      <c r="Z157" s="4" t="str">
        <f t="shared" si="8"/>
        <v>February</v>
      </c>
      <c r="AA157" s="1" t="str" cm="1">
        <f t="array" ref="AA157">_xlfn.IFS(
  HOUR(L157) &lt; 6, "Overnight (12am–6am)",
  HOUR(L157) &lt; 10, "Morning (6am–10am)",
  HOUR(L157) &lt; 14, "Midday (10am–2pm)",
  HOUR(L157) &lt; 18, "Afternoon (2pm–6pm)",
  TRUE, "Evening (6pm–12am)"
)</f>
        <v>Afternoon (2pm–6pm)</v>
      </c>
      <c r="AB157" s="5" t="str">
        <f t="shared" si="9"/>
        <v>Monday</v>
      </c>
      <c r="AC157" s="2">
        <f t="shared" si="10"/>
        <v>14</v>
      </c>
      <c r="AD157" s="7">
        <f t="shared" si="11"/>
        <v>95.000000005820766</v>
      </c>
    </row>
    <row r="158" spans="1:30" x14ac:dyDescent="0.35">
      <c r="A158" s="1" t="s">
        <v>236</v>
      </c>
      <c r="B158" s="4">
        <v>45692</v>
      </c>
      <c r="C158" s="1" t="s">
        <v>88</v>
      </c>
      <c r="D158" s="1" t="s">
        <v>28</v>
      </c>
      <c r="E158" s="1" t="s">
        <v>66</v>
      </c>
      <c r="F158" s="1" t="s">
        <v>30</v>
      </c>
      <c r="G158" s="1" t="s">
        <v>31</v>
      </c>
      <c r="H158" s="1" t="s">
        <v>32</v>
      </c>
      <c r="I158" s="1" t="s">
        <v>85</v>
      </c>
      <c r="J158" s="1" t="s">
        <v>1302</v>
      </c>
      <c r="K158" s="1" t="s">
        <v>1293</v>
      </c>
      <c r="L158" s="5">
        <v>45692.465277777781</v>
      </c>
      <c r="M158" s="5">
        <v>45692.493750000001</v>
      </c>
      <c r="N158" s="5">
        <v>45692.547222222223</v>
      </c>
      <c r="O158" s="5">
        <v>45692.568749999999</v>
      </c>
      <c r="P158" s="1">
        <v>41</v>
      </c>
      <c r="Q158" s="1">
        <v>77</v>
      </c>
      <c r="R158" s="1">
        <v>31</v>
      </c>
      <c r="S158" s="6">
        <v>16.5</v>
      </c>
      <c r="T158" s="1" t="s">
        <v>48</v>
      </c>
      <c r="U158" s="1" t="s">
        <v>35</v>
      </c>
      <c r="W158" s="2">
        <v>2.2200000000000002</v>
      </c>
      <c r="X158" s="3">
        <v>8.2799999999999994</v>
      </c>
      <c r="Y158" s="3">
        <v>219.56</v>
      </c>
      <c r="Z158" s="4" t="str">
        <f t="shared" si="8"/>
        <v>February</v>
      </c>
      <c r="AA158" s="1" t="str" cm="1">
        <f t="array" ref="AA158">_xlfn.IFS(
  HOUR(L158) &lt; 6, "Overnight (12am–6am)",
  HOUR(L158) &lt; 10, "Morning (6am–10am)",
  HOUR(L158) &lt; 14, "Midday (10am–2pm)",
  HOUR(L158) &lt; 18, "Afternoon (2pm–6pm)",
  TRUE, "Evening (6pm–12am)"
)</f>
        <v>Midday (10am–2pm)</v>
      </c>
      <c r="AB158" s="5" t="str">
        <f t="shared" si="9"/>
        <v>Tuesday</v>
      </c>
      <c r="AC158" s="2">
        <f t="shared" si="10"/>
        <v>11</v>
      </c>
      <c r="AD158" s="7">
        <f t="shared" si="11"/>
        <v>148.99999999324791</v>
      </c>
    </row>
    <row r="159" spans="1:30" x14ac:dyDescent="0.35">
      <c r="A159" s="1" t="s">
        <v>237</v>
      </c>
      <c r="B159" s="4">
        <v>45715</v>
      </c>
      <c r="C159" s="1" t="s">
        <v>37</v>
      </c>
      <c r="D159" s="1" t="s">
        <v>28</v>
      </c>
      <c r="E159" s="1" t="s">
        <v>56</v>
      </c>
      <c r="F159" s="1" t="s">
        <v>30</v>
      </c>
      <c r="G159" s="1" t="s">
        <v>31</v>
      </c>
      <c r="H159" s="1" t="s">
        <v>32</v>
      </c>
      <c r="I159" s="1" t="s">
        <v>85</v>
      </c>
      <c r="J159" s="1" t="s">
        <v>1313</v>
      </c>
      <c r="K159" s="1" t="s">
        <v>1295</v>
      </c>
      <c r="L159" s="5">
        <v>45715.385416666664</v>
      </c>
      <c r="M159" s="5">
        <v>45715.39166666667</v>
      </c>
      <c r="N159" s="5">
        <v>45715.4375</v>
      </c>
      <c r="O159" s="5">
        <v>45715.459722222222</v>
      </c>
      <c r="P159" s="1">
        <v>9</v>
      </c>
      <c r="Q159" s="1">
        <v>66</v>
      </c>
      <c r="R159" s="1">
        <v>32</v>
      </c>
      <c r="S159" s="6">
        <v>14.3</v>
      </c>
      <c r="T159" s="1" t="s">
        <v>48</v>
      </c>
      <c r="U159" s="1" t="s">
        <v>35</v>
      </c>
      <c r="W159" s="2">
        <v>1.24</v>
      </c>
      <c r="X159" s="3">
        <v>50.6</v>
      </c>
      <c r="Y159" s="3">
        <v>269.64</v>
      </c>
      <c r="Z159" s="4" t="str">
        <f t="shared" si="8"/>
        <v>February</v>
      </c>
      <c r="AA159" s="1" t="str" cm="1">
        <f t="array" ref="AA159">_xlfn.IFS(
  HOUR(L159) &lt; 6, "Overnight (12am–6am)",
  HOUR(L159) &lt; 10, "Morning (6am–10am)",
  HOUR(L159) &lt; 14, "Midday (10am–2pm)",
  HOUR(L159) &lt; 18, "Afternoon (2pm–6pm)",
  TRUE, "Evening (6pm–12am)"
)</f>
        <v>Morning (6am–10am)</v>
      </c>
      <c r="AB159" s="5" t="str">
        <f t="shared" si="9"/>
        <v>Thursday</v>
      </c>
      <c r="AC159" s="2">
        <f t="shared" si="10"/>
        <v>9</v>
      </c>
      <c r="AD159" s="7">
        <f t="shared" si="11"/>
        <v>107.0000000030268</v>
      </c>
    </row>
    <row r="160" spans="1:30" x14ac:dyDescent="0.35">
      <c r="A160" s="1" t="s">
        <v>238</v>
      </c>
      <c r="B160" s="4">
        <v>45689</v>
      </c>
      <c r="C160" s="1" t="s">
        <v>37</v>
      </c>
      <c r="D160" s="1" t="s">
        <v>28</v>
      </c>
      <c r="E160" s="1" t="s">
        <v>38</v>
      </c>
      <c r="F160" s="1" t="s">
        <v>30</v>
      </c>
      <c r="G160" s="1" t="s">
        <v>39</v>
      </c>
      <c r="H160" s="1" t="s">
        <v>40</v>
      </c>
      <c r="I160" s="1" t="s">
        <v>107</v>
      </c>
      <c r="J160" s="1" t="s">
        <v>1301</v>
      </c>
      <c r="K160" s="1" t="s">
        <v>1292</v>
      </c>
      <c r="L160" s="5">
        <v>45689.784722222219</v>
      </c>
      <c r="M160" s="5">
        <v>45689.796527777777</v>
      </c>
      <c r="N160" s="5">
        <v>45689.876388888886</v>
      </c>
      <c r="O160" s="5">
        <v>45689.894444444442</v>
      </c>
      <c r="P160" s="1">
        <v>17</v>
      </c>
      <c r="Q160" s="1">
        <v>115</v>
      </c>
      <c r="R160" s="1">
        <v>26</v>
      </c>
      <c r="S160" s="6">
        <v>6.8</v>
      </c>
      <c r="T160" s="1" t="s">
        <v>34</v>
      </c>
      <c r="U160" s="1" t="s">
        <v>35</v>
      </c>
      <c r="W160" s="2">
        <v>2.74</v>
      </c>
      <c r="X160" s="3">
        <v>207.66</v>
      </c>
      <c r="Y160" s="3">
        <v>622.82000000000005</v>
      </c>
      <c r="Z160" s="4" t="str">
        <f t="shared" si="8"/>
        <v>February</v>
      </c>
      <c r="AA160" s="1" t="str" cm="1">
        <f t="array" ref="AA160">_xlfn.IFS(
  HOUR(L160) &lt; 6, "Overnight (12am–6am)",
  HOUR(L160) &lt; 10, "Morning (6am–10am)",
  HOUR(L160) &lt; 14, "Midday (10am–2pm)",
  HOUR(L160) &lt; 18, "Afternoon (2pm–6pm)",
  TRUE, "Evening (6pm–12am)"
)</f>
        <v>Evening (6pm–12am)</v>
      </c>
      <c r="AB160" s="5" t="str">
        <f t="shared" si="9"/>
        <v>Saturday</v>
      </c>
      <c r="AC160" s="2">
        <f t="shared" si="10"/>
        <v>18</v>
      </c>
      <c r="AD160" s="7">
        <f t="shared" si="11"/>
        <v>158.00000000162981</v>
      </c>
    </row>
    <row r="161" spans="1:30" x14ac:dyDescent="0.35">
      <c r="A161" s="1" t="s">
        <v>239</v>
      </c>
      <c r="B161" s="4">
        <v>45712</v>
      </c>
      <c r="C161" s="1" t="s">
        <v>88</v>
      </c>
      <c r="D161" s="1" t="s">
        <v>28</v>
      </c>
      <c r="E161" s="1" t="s">
        <v>66</v>
      </c>
      <c r="F161" s="1" t="s">
        <v>30</v>
      </c>
      <c r="G161" s="1" t="s">
        <v>39</v>
      </c>
      <c r="H161" s="1" t="s">
        <v>40</v>
      </c>
      <c r="I161" s="1" t="s">
        <v>57</v>
      </c>
      <c r="J161" s="1" t="s">
        <v>1314</v>
      </c>
      <c r="K161" s="1" t="s">
        <v>1297</v>
      </c>
      <c r="L161" s="5">
        <v>45712.746527777781</v>
      </c>
      <c r="M161" s="5">
        <v>45712.75277777778</v>
      </c>
      <c r="N161" s="5">
        <v>45712.790277777778</v>
      </c>
      <c r="O161" s="5">
        <v>45712.804166666669</v>
      </c>
      <c r="P161" s="1">
        <v>9</v>
      </c>
      <c r="Q161" s="1">
        <v>54</v>
      </c>
      <c r="R161" s="1">
        <v>20</v>
      </c>
      <c r="S161" s="6">
        <v>17.600000000000001</v>
      </c>
      <c r="T161" s="1" t="s">
        <v>41</v>
      </c>
      <c r="U161" s="1" t="s">
        <v>35</v>
      </c>
      <c r="W161" s="2">
        <v>1.82</v>
      </c>
      <c r="X161" s="3">
        <v>169.03</v>
      </c>
      <c r="Y161" s="3">
        <v>767.31</v>
      </c>
      <c r="Z161" s="4" t="str">
        <f t="shared" si="8"/>
        <v>February</v>
      </c>
      <c r="AA161" s="1" t="str" cm="1">
        <f t="array" ref="AA161">_xlfn.IFS(
  HOUR(L161) &lt; 6, "Overnight (12am–6am)",
  HOUR(L161) &lt; 10, "Morning (6am–10am)",
  HOUR(L161) &lt; 14, "Midday (10am–2pm)",
  HOUR(L161) &lt; 18, "Afternoon (2pm–6pm)",
  TRUE, "Evening (6pm–12am)"
)</f>
        <v>Afternoon (2pm–6pm)</v>
      </c>
      <c r="AB161" s="5" t="str">
        <f t="shared" si="9"/>
        <v>Monday</v>
      </c>
      <c r="AC161" s="2">
        <f t="shared" si="10"/>
        <v>17</v>
      </c>
      <c r="AD161" s="7">
        <f t="shared" si="11"/>
        <v>82.999999998137355</v>
      </c>
    </row>
    <row r="162" spans="1:30" x14ac:dyDescent="0.35">
      <c r="A162" s="1" t="s">
        <v>240</v>
      </c>
      <c r="B162" s="4">
        <v>45695</v>
      </c>
      <c r="C162" s="1" t="s">
        <v>83</v>
      </c>
      <c r="D162" s="1" t="s">
        <v>28</v>
      </c>
      <c r="E162" s="1" t="s">
        <v>29</v>
      </c>
      <c r="F162" s="1" t="s">
        <v>30</v>
      </c>
      <c r="G162" s="1" t="s">
        <v>39</v>
      </c>
      <c r="H162" s="1" t="s">
        <v>40</v>
      </c>
      <c r="I162" s="1" t="s">
        <v>67</v>
      </c>
      <c r="J162" s="1" t="s">
        <v>1313</v>
      </c>
      <c r="K162" s="1" t="s">
        <v>1294</v>
      </c>
      <c r="L162" s="5">
        <v>45695.385416666664</v>
      </c>
      <c r="M162" s="5">
        <v>45695.402777777781</v>
      </c>
      <c r="N162" s="5">
        <v>45695.430555555555</v>
      </c>
      <c r="O162" s="5">
        <v>45695.453472222223</v>
      </c>
      <c r="P162" s="1">
        <v>25</v>
      </c>
      <c r="Q162" s="1">
        <v>40</v>
      </c>
      <c r="R162" s="1">
        <v>33</v>
      </c>
      <c r="S162" s="6">
        <v>14.7</v>
      </c>
      <c r="T162" s="1" t="s">
        <v>34</v>
      </c>
      <c r="U162" s="1" t="s">
        <v>35</v>
      </c>
      <c r="W162" s="2">
        <v>2.04</v>
      </c>
      <c r="X162" s="3">
        <v>42.62</v>
      </c>
      <c r="Y162" s="3">
        <v>476.3</v>
      </c>
      <c r="Z162" s="4" t="str">
        <f t="shared" si="8"/>
        <v>February</v>
      </c>
      <c r="AA162" s="1" t="str" cm="1">
        <f t="array" ref="AA162">_xlfn.IFS(
  HOUR(L162) &lt; 6, "Overnight (12am–6am)",
  HOUR(L162) &lt; 10, "Morning (6am–10am)",
  HOUR(L162) &lt; 14, "Midday (10am–2pm)",
  HOUR(L162) &lt; 18, "Afternoon (2pm–6pm)",
  TRUE, "Evening (6pm–12am)"
)</f>
        <v>Morning (6am–10am)</v>
      </c>
      <c r="AB162" s="5" t="str">
        <f t="shared" si="9"/>
        <v>Friday</v>
      </c>
      <c r="AC162" s="2">
        <f t="shared" si="10"/>
        <v>9</v>
      </c>
      <c r="AD162" s="7">
        <f t="shared" si="11"/>
        <v>98.000000005122274</v>
      </c>
    </row>
    <row r="163" spans="1:30" x14ac:dyDescent="0.35">
      <c r="A163" s="1" t="s">
        <v>241</v>
      </c>
      <c r="B163" s="4">
        <v>45693</v>
      </c>
      <c r="C163" s="1" t="s">
        <v>50</v>
      </c>
      <c r="D163" s="1" t="s">
        <v>28</v>
      </c>
      <c r="E163" s="1" t="s">
        <v>66</v>
      </c>
      <c r="F163" s="1" t="s">
        <v>30</v>
      </c>
      <c r="G163" s="1" t="s">
        <v>45</v>
      </c>
      <c r="H163" s="1" t="s">
        <v>46</v>
      </c>
      <c r="I163" s="1" t="s">
        <v>47</v>
      </c>
      <c r="J163" s="1" t="s">
        <v>1310</v>
      </c>
      <c r="K163" s="1" t="s">
        <v>1295</v>
      </c>
      <c r="L163" s="5">
        <v>45693.559027777781</v>
      </c>
      <c r="M163" s="5">
        <v>45693.566666666666</v>
      </c>
      <c r="N163" s="5">
        <v>45693.579861111109</v>
      </c>
      <c r="O163" s="5">
        <v>45693.599305555559</v>
      </c>
      <c r="P163" s="1">
        <v>11</v>
      </c>
      <c r="Q163" s="1">
        <v>19</v>
      </c>
      <c r="R163" s="1">
        <v>28</v>
      </c>
      <c r="S163" s="6">
        <v>16</v>
      </c>
      <c r="T163" s="1" t="s">
        <v>41</v>
      </c>
      <c r="U163" s="1" t="s">
        <v>35</v>
      </c>
      <c r="W163" s="2">
        <v>3.48</v>
      </c>
      <c r="X163" s="3">
        <v>189.74</v>
      </c>
      <c r="Y163" s="3">
        <v>1273.6300000000001</v>
      </c>
      <c r="Z163" s="4" t="str">
        <f t="shared" si="8"/>
        <v>February</v>
      </c>
      <c r="AA163" s="1" t="str" cm="1">
        <f t="array" ref="AA163">_xlfn.IFS(
  HOUR(L163) &lt; 6, "Overnight (12am–6am)",
  HOUR(L163) &lt; 10, "Morning (6am–10am)",
  HOUR(L163) &lt; 14, "Midday (10am–2pm)",
  HOUR(L163) &lt; 18, "Afternoon (2pm–6pm)",
  TRUE, "Evening (6pm–12am)"
)</f>
        <v>Midday (10am–2pm)</v>
      </c>
      <c r="AB163" s="5" t="str">
        <f t="shared" si="9"/>
        <v>Wednesday</v>
      </c>
      <c r="AC163" s="2">
        <f t="shared" si="10"/>
        <v>13</v>
      </c>
      <c r="AD163" s="7">
        <f t="shared" si="11"/>
        <v>58.000000000465661</v>
      </c>
    </row>
    <row r="164" spans="1:30" x14ac:dyDescent="0.35">
      <c r="A164" s="1" t="s">
        <v>242</v>
      </c>
      <c r="B164" s="4">
        <v>45701</v>
      </c>
      <c r="C164" s="1" t="s">
        <v>69</v>
      </c>
      <c r="D164" s="1" t="s">
        <v>28</v>
      </c>
      <c r="E164" s="1" t="s">
        <v>38</v>
      </c>
      <c r="F164" s="1" t="s">
        <v>30</v>
      </c>
      <c r="G164" s="1" t="s">
        <v>45</v>
      </c>
      <c r="H164" s="1" t="s">
        <v>46</v>
      </c>
      <c r="I164" s="1" t="s">
        <v>67</v>
      </c>
      <c r="J164" s="1" t="s">
        <v>1312</v>
      </c>
      <c r="K164" s="1" t="s">
        <v>1294</v>
      </c>
      <c r="L164" s="5">
        <v>45701.708333333336</v>
      </c>
      <c r="M164" s="5">
        <v>45701.709027777775</v>
      </c>
      <c r="N164" s="5">
        <v>45701.74722222222</v>
      </c>
      <c r="O164" s="5">
        <v>45701.76666666667</v>
      </c>
      <c r="P164" s="1">
        <v>1</v>
      </c>
      <c r="Q164" s="1">
        <v>55</v>
      </c>
      <c r="R164" s="1">
        <v>28</v>
      </c>
      <c r="S164" s="6">
        <v>14.7</v>
      </c>
      <c r="T164" s="1" t="s">
        <v>48</v>
      </c>
      <c r="U164" s="1" t="s">
        <v>35</v>
      </c>
      <c r="W164" s="2">
        <v>1.95</v>
      </c>
      <c r="X164" s="3">
        <v>0</v>
      </c>
      <c r="Y164" s="3">
        <v>931.87</v>
      </c>
      <c r="Z164" s="4" t="str">
        <f t="shared" si="8"/>
        <v>February</v>
      </c>
      <c r="AA164" s="1" t="str" cm="1">
        <f t="array" ref="AA164">_xlfn.IFS(
  HOUR(L164) &lt; 6, "Overnight (12am–6am)",
  HOUR(L164) &lt; 10, "Morning (6am–10am)",
  HOUR(L164) &lt; 14, "Midday (10am–2pm)",
  HOUR(L164) &lt; 18, "Afternoon (2pm–6pm)",
  TRUE, "Evening (6pm–12am)"
)</f>
        <v>Afternoon (2pm–6pm)</v>
      </c>
      <c r="AB164" s="5" t="str">
        <f t="shared" si="9"/>
        <v>Thursday</v>
      </c>
      <c r="AC164" s="2">
        <f t="shared" si="10"/>
        <v>17</v>
      </c>
      <c r="AD164" s="7">
        <f t="shared" si="11"/>
        <v>84.000000001396984</v>
      </c>
    </row>
    <row r="165" spans="1:30" x14ac:dyDescent="0.35">
      <c r="A165" s="1" t="s">
        <v>243</v>
      </c>
      <c r="B165" s="4">
        <v>45716</v>
      </c>
      <c r="C165" s="1" t="s">
        <v>83</v>
      </c>
      <c r="D165" s="1" t="s">
        <v>28</v>
      </c>
      <c r="E165" s="1" t="s">
        <v>66</v>
      </c>
      <c r="F165" s="1" t="s">
        <v>30</v>
      </c>
      <c r="G165" s="1" t="s">
        <v>45</v>
      </c>
      <c r="H165" s="1" t="s">
        <v>46</v>
      </c>
      <c r="I165" s="1" t="s">
        <v>33</v>
      </c>
      <c r="J165" s="1" t="s">
        <v>1305</v>
      </c>
      <c r="K165" s="1" t="s">
        <v>1296</v>
      </c>
      <c r="L165" s="5">
        <v>45716.576388888891</v>
      </c>
      <c r="M165" s="5">
        <v>45716.581944444442</v>
      </c>
      <c r="N165" s="5">
        <v>45716.602777777778</v>
      </c>
      <c r="O165" s="5">
        <v>45716.620138888888</v>
      </c>
      <c r="P165" s="1">
        <v>8</v>
      </c>
      <c r="Q165" s="1">
        <v>30</v>
      </c>
      <c r="R165" s="1">
        <v>25</v>
      </c>
      <c r="S165" s="6">
        <v>12</v>
      </c>
      <c r="T165" s="1" t="s">
        <v>54</v>
      </c>
      <c r="U165" s="1" t="s">
        <v>35</v>
      </c>
      <c r="W165" s="2">
        <v>3.25</v>
      </c>
      <c r="X165" s="3">
        <v>67.790000000000006</v>
      </c>
      <c r="Y165" s="3">
        <v>1215.6099999999999</v>
      </c>
      <c r="Z165" s="4" t="str">
        <f t="shared" si="8"/>
        <v>February</v>
      </c>
      <c r="AA165" s="1" t="str" cm="1">
        <f t="array" ref="AA165">_xlfn.IFS(
  HOUR(L165) &lt; 6, "Overnight (12am–6am)",
  HOUR(L165) &lt; 10, "Morning (6am–10am)",
  HOUR(L165) &lt; 14, "Midday (10am–2pm)",
  HOUR(L165) &lt; 18, "Afternoon (2pm–6pm)",
  TRUE, "Evening (6pm–12am)"
)</f>
        <v>Midday (10am–2pm)</v>
      </c>
      <c r="AB165" s="5" t="str">
        <f t="shared" si="9"/>
        <v>Friday</v>
      </c>
      <c r="AC165" s="2">
        <f t="shared" si="10"/>
        <v>13</v>
      </c>
      <c r="AD165" s="7">
        <f t="shared" si="11"/>
        <v>62.999999995809048</v>
      </c>
    </row>
    <row r="166" spans="1:30" x14ac:dyDescent="0.35">
      <c r="A166" s="1" t="s">
        <v>244</v>
      </c>
      <c r="B166" s="4">
        <v>45710</v>
      </c>
      <c r="C166" s="1" t="s">
        <v>90</v>
      </c>
      <c r="D166" s="1" t="s">
        <v>28</v>
      </c>
      <c r="E166" s="1" t="s">
        <v>56</v>
      </c>
      <c r="F166" s="1" t="s">
        <v>30</v>
      </c>
      <c r="G166" s="1" t="s">
        <v>39</v>
      </c>
      <c r="H166" s="1" t="s">
        <v>40</v>
      </c>
      <c r="I166" s="1" t="s">
        <v>47</v>
      </c>
      <c r="J166" s="1" t="s">
        <v>1319</v>
      </c>
      <c r="K166" s="1" t="s">
        <v>1297</v>
      </c>
      <c r="L166" s="5">
        <v>45710.697916666664</v>
      </c>
      <c r="M166" s="5">
        <v>45710.712500000001</v>
      </c>
      <c r="N166" s="5">
        <v>45710.758333333331</v>
      </c>
      <c r="O166" s="5">
        <v>45710.779861111114</v>
      </c>
      <c r="P166" s="1">
        <v>21</v>
      </c>
      <c r="Q166" s="1">
        <v>66</v>
      </c>
      <c r="R166" s="1">
        <v>31</v>
      </c>
      <c r="S166" s="6">
        <v>12</v>
      </c>
      <c r="T166" s="1" t="s">
        <v>48</v>
      </c>
      <c r="U166" s="1" t="s">
        <v>35</v>
      </c>
      <c r="W166" s="2">
        <v>2</v>
      </c>
      <c r="X166" s="3">
        <v>224.77</v>
      </c>
      <c r="Y166" s="3">
        <v>408.68</v>
      </c>
      <c r="Z166" s="4" t="str">
        <f t="shared" si="8"/>
        <v>February</v>
      </c>
      <c r="AA166" s="1" t="str" cm="1">
        <f t="array" ref="AA166">_xlfn.IFS(
  HOUR(L166) &lt; 6, "Overnight (12am–6am)",
  HOUR(L166) &lt; 10, "Morning (6am–10am)",
  HOUR(L166) &lt; 14, "Midday (10am–2pm)",
  HOUR(L166) &lt; 18, "Afternoon (2pm–6pm)",
  TRUE, "Evening (6pm–12am)"
)</f>
        <v>Afternoon (2pm–6pm)</v>
      </c>
      <c r="AB166" s="5" t="str">
        <f t="shared" si="9"/>
        <v>Saturday</v>
      </c>
      <c r="AC166" s="2">
        <f t="shared" si="10"/>
        <v>16</v>
      </c>
      <c r="AD166" s="7">
        <f t="shared" si="11"/>
        <v>118.00000000745058</v>
      </c>
    </row>
    <row r="167" spans="1:30" x14ac:dyDescent="0.35">
      <c r="A167" s="1" t="s">
        <v>245</v>
      </c>
      <c r="B167" s="4">
        <v>45713</v>
      </c>
      <c r="C167" s="1" t="s">
        <v>90</v>
      </c>
      <c r="D167" s="1" t="s">
        <v>28</v>
      </c>
      <c r="E167" s="1" t="s">
        <v>29</v>
      </c>
      <c r="F167" s="1" t="s">
        <v>30</v>
      </c>
      <c r="G167" s="1" t="s">
        <v>39</v>
      </c>
      <c r="H167" s="1" t="s">
        <v>40</v>
      </c>
      <c r="I167" s="1" t="s">
        <v>67</v>
      </c>
      <c r="J167" s="1" t="s">
        <v>1299</v>
      </c>
      <c r="K167" s="1" t="s">
        <v>1293</v>
      </c>
      <c r="L167" s="5">
        <v>45713.447916666664</v>
      </c>
      <c r="M167" s="5">
        <v>45713.464583333334</v>
      </c>
      <c r="N167" s="5">
        <v>45713.494444444441</v>
      </c>
      <c r="O167" s="5">
        <v>45713.508333333331</v>
      </c>
      <c r="P167" s="1">
        <v>24</v>
      </c>
      <c r="Q167" s="1">
        <v>43</v>
      </c>
      <c r="R167" s="1">
        <v>20</v>
      </c>
      <c r="S167" s="6">
        <v>16.8</v>
      </c>
      <c r="T167" s="1" t="s">
        <v>77</v>
      </c>
      <c r="U167" s="1" t="s">
        <v>35</v>
      </c>
      <c r="W167" s="2">
        <v>2.35</v>
      </c>
      <c r="X167" s="3">
        <v>34.270000000000003</v>
      </c>
      <c r="Y167" s="3">
        <v>488.14</v>
      </c>
      <c r="Z167" s="4" t="str">
        <f t="shared" si="8"/>
        <v>February</v>
      </c>
      <c r="AA167" s="1" t="str" cm="1">
        <f t="array" ref="AA167">_xlfn.IFS(
  HOUR(L167) &lt; 6, "Overnight (12am–6am)",
  HOUR(L167) &lt; 10, "Morning (6am–10am)",
  HOUR(L167) &lt; 14, "Midday (10am–2pm)",
  HOUR(L167) &lt; 18, "Afternoon (2pm–6pm)",
  TRUE, "Evening (6pm–12am)"
)</f>
        <v>Midday (10am–2pm)</v>
      </c>
      <c r="AB167" s="5" t="str">
        <f t="shared" si="9"/>
        <v>Tuesday</v>
      </c>
      <c r="AC167" s="2">
        <f t="shared" si="10"/>
        <v>10</v>
      </c>
      <c r="AD167" s="7">
        <f t="shared" si="11"/>
        <v>87.000000000698492</v>
      </c>
    </row>
    <row r="168" spans="1:30" x14ac:dyDescent="0.35">
      <c r="A168" s="1" t="s">
        <v>246</v>
      </c>
      <c r="B168" s="4">
        <v>45710</v>
      </c>
      <c r="C168" s="1" t="s">
        <v>65</v>
      </c>
      <c r="D168" s="1" t="s">
        <v>28</v>
      </c>
      <c r="E168" s="1" t="s">
        <v>29</v>
      </c>
      <c r="F168" s="1" t="s">
        <v>44</v>
      </c>
      <c r="G168" s="1" t="s">
        <v>31</v>
      </c>
      <c r="H168" s="1" t="s">
        <v>32</v>
      </c>
      <c r="I168" s="1" t="s">
        <v>107</v>
      </c>
      <c r="J168" s="1" t="s">
        <v>1322</v>
      </c>
      <c r="K168" s="1" t="s">
        <v>1293</v>
      </c>
      <c r="L168" s="5">
        <v>45710.274305555555</v>
      </c>
      <c r="M168" s="5">
        <v>45710.288194444445</v>
      </c>
      <c r="N168" s="5">
        <v>45710.376388888886</v>
      </c>
      <c r="O168" s="5">
        <v>45710.384027777778</v>
      </c>
      <c r="P168" s="1">
        <v>20</v>
      </c>
      <c r="Q168" s="1">
        <v>127</v>
      </c>
      <c r="R168" s="1">
        <v>11</v>
      </c>
      <c r="S168" s="6">
        <v>12.3</v>
      </c>
      <c r="T168" s="1" t="s">
        <v>54</v>
      </c>
      <c r="U168" s="1" t="s">
        <v>35</v>
      </c>
      <c r="W168" s="2">
        <v>0.65</v>
      </c>
      <c r="X168" s="3">
        <v>16.739999999999998</v>
      </c>
      <c r="Y168" s="3">
        <v>126.03</v>
      </c>
      <c r="Z168" s="4" t="str">
        <f t="shared" si="8"/>
        <v>February</v>
      </c>
      <c r="AA168" s="1" t="str" cm="1">
        <f t="array" ref="AA168">_xlfn.IFS(
  HOUR(L168) &lt; 6, "Overnight (12am–6am)",
  HOUR(L168) &lt; 10, "Morning (6am–10am)",
  HOUR(L168) &lt; 14, "Midday (10am–2pm)",
  HOUR(L168) &lt; 18, "Afternoon (2pm–6pm)",
  TRUE, "Evening (6pm–12am)"
)</f>
        <v>Morning (6am–10am)</v>
      </c>
      <c r="AB168" s="5" t="str">
        <f t="shared" si="9"/>
        <v>Saturday</v>
      </c>
      <c r="AC168" s="2">
        <f t="shared" si="10"/>
        <v>6</v>
      </c>
      <c r="AD168" s="7">
        <f t="shared" si="11"/>
        <v>158.00000000162981</v>
      </c>
    </row>
    <row r="169" spans="1:30" x14ac:dyDescent="0.35">
      <c r="A169" s="1" t="s">
        <v>247</v>
      </c>
      <c r="B169" s="4">
        <v>45690</v>
      </c>
      <c r="C169" s="1" t="s">
        <v>96</v>
      </c>
      <c r="D169" s="1" t="s">
        <v>28</v>
      </c>
      <c r="E169" s="1" t="s">
        <v>38</v>
      </c>
      <c r="F169" s="1" t="s">
        <v>30</v>
      </c>
      <c r="G169" s="1" t="s">
        <v>45</v>
      </c>
      <c r="H169" s="1" t="s">
        <v>46</v>
      </c>
      <c r="I169" s="1" t="s">
        <v>47</v>
      </c>
      <c r="J169" s="1" t="s">
        <v>1304</v>
      </c>
      <c r="K169" s="1" t="s">
        <v>1294</v>
      </c>
      <c r="L169" s="5">
        <v>45690.4375</v>
      </c>
      <c r="M169" s="5">
        <v>45690.440972222219</v>
      </c>
      <c r="N169" s="5">
        <v>45690.447916666664</v>
      </c>
      <c r="O169" s="5">
        <v>45690.465277777781</v>
      </c>
      <c r="P169" s="1">
        <v>5</v>
      </c>
      <c r="Q169" s="1">
        <v>10</v>
      </c>
      <c r="R169" s="1">
        <v>25</v>
      </c>
      <c r="S169" s="6">
        <v>12.1</v>
      </c>
      <c r="T169" s="1" t="s">
        <v>77</v>
      </c>
      <c r="U169" s="1" t="s">
        <v>35</v>
      </c>
      <c r="W169" s="2">
        <v>2.65</v>
      </c>
      <c r="X169" s="3">
        <v>35.090000000000003</v>
      </c>
      <c r="Y169" s="3">
        <v>815.84</v>
      </c>
      <c r="Z169" s="4" t="str">
        <f t="shared" si="8"/>
        <v>February</v>
      </c>
      <c r="AA169" s="1" t="str" cm="1">
        <f t="array" ref="AA169">_xlfn.IFS(
  HOUR(L169) &lt; 6, "Overnight (12am–6am)",
  HOUR(L169) &lt; 10, "Morning (6am–10am)",
  HOUR(L169) &lt; 14, "Midday (10am–2pm)",
  HOUR(L169) &lt; 18, "Afternoon (2pm–6pm)",
  TRUE, "Evening (6pm–12am)"
)</f>
        <v>Midday (10am–2pm)</v>
      </c>
      <c r="AB169" s="5" t="str">
        <f t="shared" si="9"/>
        <v>Sunday</v>
      </c>
      <c r="AC169" s="2">
        <f t="shared" si="10"/>
        <v>10</v>
      </c>
      <c r="AD169" s="7">
        <f t="shared" si="11"/>
        <v>40.000000004656613</v>
      </c>
    </row>
    <row r="170" spans="1:30" x14ac:dyDescent="0.35">
      <c r="A170" s="1" t="s">
        <v>248</v>
      </c>
      <c r="B170" s="4">
        <v>45714</v>
      </c>
      <c r="C170" s="1" t="s">
        <v>99</v>
      </c>
      <c r="D170" s="1" t="s">
        <v>28</v>
      </c>
      <c r="E170" s="1" t="s">
        <v>53</v>
      </c>
      <c r="F170" s="1" t="s">
        <v>44</v>
      </c>
      <c r="G170" s="1" t="s">
        <v>31</v>
      </c>
      <c r="H170" s="1" t="s">
        <v>32</v>
      </c>
      <c r="I170" s="1" t="s">
        <v>67</v>
      </c>
      <c r="J170" s="1" t="s">
        <v>1304</v>
      </c>
      <c r="K170" s="1" t="s">
        <v>1294</v>
      </c>
      <c r="L170" s="5">
        <v>45714.59375</v>
      </c>
      <c r="M170" s="5">
        <v>45714.604166666664</v>
      </c>
      <c r="N170" s="5">
        <v>45714.707638888889</v>
      </c>
      <c r="O170" s="5">
        <v>45714.736111111109</v>
      </c>
      <c r="P170" s="1">
        <v>15</v>
      </c>
      <c r="Q170" s="1">
        <v>149</v>
      </c>
      <c r="R170" s="1">
        <v>41</v>
      </c>
      <c r="S170" s="6">
        <v>27.3</v>
      </c>
      <c r="T170" s="1" t="s">
        <v>48</v>
      </c>
      <c r="U170" s="1" t="s">
        <v>35</v>
      </c>
      <c r="W170" s="2">
        <v>1.1299999999999999</v>
      </c>
      <c r="X170" s="3">
        <v>19.68</v>
      </c>
      <c r="Y170" s="3">
        <v>268.83999999999997</v>
      </c>
      <c r="Z170" s="4" t="str">
        <f t="shared" si="8"/>
        <v>February</v>
      </c>
      <c r="AA170" s="1" t="str" cm="1">
        <f t="array" ref="AA170">_xlfn.IFS(
  HOUR(L170) &lt; 6, "Overnight (12am–6am)",
  HOUR(L170) &lt; 10, "Morning (6am–10am)",
  HOUR(L170) &lt; 14, "Midday (10am–2pm)",
  HOUR(L170) &lt; 18, "Afternoon (2pm–6pm)",
  TRUE, "Evening (6pm–12am)"
)</f>
        <v>Afternoon (2pm–6pm)</v>
      </c>
      <c r="AB170" s="5" t="str">
        <f t="shared" si="9"/>
        <v>Wednesday</v>
      </c>
      <c r="AC170" s="2">
        <f t="shared" si="10"/>
        <v>14</v>
      </c>
      <c r="AD170" s="7">
        <f t="shared" si="11"/>
        <v>204.99999999767169</v>
      </c>
    </row>
    <row r="171" spans="1:30" x14ac:dyDescent="0.35">
      <c r="A171" s="1" t="s">
        <v>249</v>
      </c>
      <c r="B171" s="4">
        <v>45712</v>
      </c>
      <c r="C171" s="1" t="s">
        <v>130</v>
      </c>
      <c r="D171" s="1" t="s">
        <v>28</v>
      </c>
      <c r="E171" s="1" t="s">
        <v>66</v>
      </c>
      <c r="F171" s="1" t="s">
        <v>30</v>
      </c>
      <c r="G171" s="1" t="s">
        <v>31</v>
      </c>
      <c r="H171" s="1" t="s">
        <v>32</v>
      </c>
      <c r="I171" s="1" t="s">
        <v>73</v>
      </c>
      <c r="J171" s="1" t="s">
        <v>1304</v>
      </c>
      <c r="K171" s="1" t="s">
        <v>1293</v>
      </c>
      <c r="L171" s="5">
        <v>45712.614583333336</v>
      </c>
      <c r="M171" s="5">
        <v>45712.626388888886</v>
      </c>
      <c r="N171" s="5">
        <v>45712.711111111108</v>
      </c>
      <c r="O171" s="5">
        <v>45712.727777777778</v>
      </c>
      <c r="P171" s="1">
        <v>17</v>
      </c>
      <c r="Q171" s="1">
        <v>122</v>
      </c>
      <c r="R171" s="1">
        <v>24</v>
      </c>
      <c r="S171" s="6">
        <v>23.5</v>
      </c>
      <c r="T171" s="1" t="s">
        <v>54</v>
      </c>
      <c r="U171" s="1" t="s">
        <v>35</v>
      </c>
      <c r="W171" s="2">
        <v>1.44</v>
      </c>
      <c r="X171" s="3">
        <v>39.35</v>
      </c>
      <c r="Y171" s="3">
        <v>180.15</v>
      </c>
      <c r="Z171" s="4" t="str">
        <f t="shared" si="8"/>
        <v>February</v>
      </c>
      <c r="AA171" s="1" t="str" cm="1">
        <f t="array" ref="AA171">_xlfn.IFS(
  HOUR(L171) &lt; 6, "Overnight (12am–6am)",
  HOUR(L171) &lt; 10, "Morning (6am–10am)",
  HOUR(L171) &lt; 14, "Midday (10am–2pm)",
  HOUR(L171) &lt; 18, "Afternoon (2pm–6pm)",
  TRUE, "Evening (6pm–12am)"
)</f>
        <v>Afternoon (2pm–6pm)</v>
      </c>
      <c r="AB171" s="5" t="str">
        <f t="shared" si="9"/>
        <v>Monday</v>
      </c>
      <c r="AC171" s="2">
        <f t="shared" si="10"/>
        <v>14</v>
      </c>
      <c r="AD171" s="7">
        <f t="shared" si="11"/>
        <v>162.9999999969732</v>
      </c>
    </row>
    <row r="172" spans="1:30" x14ac:dyDescent="0.35">
      <c r="A172" s="1" t="s">
        <v>250</v>
      </c>
      <c r="B172" s="4">
        <v>45698</v>
      </c>
      <c r="C172" s="1" t="s">
        <v>50</v>
      </c>
      <c r="D172" s="1" t="s">
        <v>28</v>
      </c>
      <c r="E172" s="1" t="s">
        <v>29</v>
      </c>
      <c r="F172" s="1" t="s">
        <v>30</v>
      </c>
      <c r="G172" s="1" t="s">
        <v>39</v>
      </c>
      <c r="H172" s="1" t="s">
        <v>40</v>
      </c>
      <c r="I172" s="1" t="s">
        <v>47</v>
      </c>
      <c r="J172" s="1" t="s">
        <v>1319</v>
      </c>
      <c r="K172" s="1" t="s">
        <v>1294</v>
      </c>
      <c r="L172" s="5">
        <v>45698.652777777781</v>
      </c>
      <c r="M172" s="5">
        <v>45698.67083333333</v>
      </c>
      <c r="N172" s="5">
        <v>45698.780555555553</v>
      </c>
      <c r="O172" s="5">
        <v>45698.796527777777</v>
      </c>
      <c r="P172" s="1">
        <v>26</v>
      </c>
      <c r="Q172" s="1">
        <v>158</v>
      </c>
      <c r="R172" s="1">
        <v>23</v>
      </c>
      <c r="S172" s="6">
        <v>17.5</v>
      </c>
      <c r="T172" s="1" t="s">
        <v>54</v>
      </c>
      <c r="U172" s="1" t="s">
        <v>35</v>
      </c>
      <c r="W172" s="2">
        <v>1.82</v>
      </c>
      <c r="X172" s="3">
        <v>25.36</v>
      </c>
      <c r="Y172" s="3">
        <v>615.20000000000005</v>
      </c>
      <c r="Z172" s="4" t="str">
        <f t="shared" si="8"/>
        <v>February</v>
      </c>
      <c r="AA172" s="1" t="str" cm="1">
        <f t="array" ref="AA172">_xlfn.IFS(
  HOUR(L172) &lt; 6, "Overnight (12am–6am)",
  HOUR(L172) &lt; 10, "Morning (6am–10am)",
  HOUR(L172) &lt; 14, "Midday (10am–2pm)",
  HOUR(L172) &lt; 18, "Afternoon (2pm–6pm)",
  TRUE, "Evening (6pm–12am)"
)</f>
        <v>Afternoon (2pm–6pm)</v>
      </c>
      <c r="AB172" s="5" t="str">
        <f t="shared" si="9"/>
        <v>Monday</v>
      </c>
      <c r="AC172" s="2">
        <f t="shared" si="10"/>
        <v>15</v>
      </c>
      <c r="AD172" s="7">
        <f t="shared" si="11"/>
        <v>206.99999999371357</v>
      </c>
    </row>
    <row r="173" spans="1:30" x14ac:dyDescent="0.35">
      <c r="A173" s="1" t="s">
        <v>251</v>
      </c>
      <c r="B173" s="4">
        <v>45708</v>
      </c>
      <c r="C173" s="1" t="s">
        <v>83</v>
      </c>
      <c r="D173" s="1" t="s">
        <v>28</v>
      </c>
      <c r="E173" s="1" t="s">
        <v>38</v>
      </c>
      <c r="F173" s="1" t="s">
        <v>44</v>
      </c>
      <c r="G173" s="1" t="s">
        <v>39</v>
      </c>
      <c r="H173" s="1" t="s">
        <v>40</v>
      </c>
      <c r="I173" s="1" t="s">
        <v>47</v>
      </c>
      <c r="J173" s="1" t="s">
        <v>1298</v>
      </c>
      <c r="K173" s="1" t="s">
        <v>1293</v>
      </c>
      <c r="L173" s="5">
        <v>45708.302083333336</v>
      </c>
      <c r="M173" s="5">
        <v>45708.310416666667</v>
      </c>
      <c r="N173" s="5">
        <v>45708.347916666666</v>
      </c>
      <c r="O173" s="5">
        <v>45708.367361111108</v>
      </c>
      <c r="P173" s="1">
        <v>12</v>
      </c>
      <c r="Q173" s="1">
        <v>54</v>
      </c>
      <c r="R173" s="1">
        <v>28</v>
      </c>
      <c r="S173" s="6">
        <v>1.1000000000000001</v>
      </c>
      <c r="T173" s="1" t="s">
        <v>34</v>
      </c>
      <c r="U173" s="1" t="s">
        <v>35</v>
      </c>
      <c r="W173" s="2">
        <v>2.4</v>
      </c>
      <c r="X173" s="3">
        <v>117.07</v>
      </c>
      <c r="Y173" s="3">
        <v>674.48</v>
      </c>
      <c r="Z173" s="4" t="str">
        <f t="shared" si="8"/>
        <v>February</v>
      </c>
      <c r="AA173" s="1" t="str" cm="1">
        <f t="array" ref="AA173">_xlfn.IFS(
  HOUR(L173) &lt; 6, "Overnight (12am–6am)",
  HOUR(L173) &lt; 10, "Morning (6am–10am)",
  HOUR(L173) &lt; 14, "Midday (10am–2pm)",
  HOUR(L173) &lt; 18, "Afternoon (2pm–6pm)",
  TRUE, "Evening (6pm–12am)"
)</f>
        <v>Morning (6am–10am)</v>
      </c>
      <c r="AB173" s="5" t="str">
        <f t="shared" si="9"/>
        <v>Thursday</v>
      </c>
      <c r="AC173" s="2">
        <f t="shared" si="10"/>
        <v>7</v>
      </c>
      <c r="AD173" s="7">
        <f t="shared" si="11"/>
        <v>93.999999992083758</v>
      </c>
    </row>
    <row r="174" spans="1:30" x14ac:dyDescent="0.35">
      <c r="A174" s="1" t="s">
        <v>252</v>
      </c>
      <c r="B174" s="4">
        <v>45694</v>
      </c>
      <c r="C174" s="1" t="s">
        <v>59</v>
      </c>
      <c r="D174" s="1" t="s">
        <v>28</v>
      </c>
      <c r="E174" s="1" t="s">
        <v>53</v>
      </c>
      <c r="F174" s="1" t="s">
        <v>30</v>
      </c>
      <c r="G174" s="1" t="s">
        <v>39</v>
      </c>
      <c r="H174" s="1" t="s">
        <v>40</v>
      </c>
      <c r="I174" s="1" t="s">
        <v>107</v>
      </c>
      <c r="J174" s="1" t="s">
        <v>1319</v>
      </c>
      <c r="K174" s="1" t="s">
        <v>1292</v>
      </c>
      <c r="L174" s="5">
        <v>45694.715277777781</v>
      </c>
      <c r="M174" s="5">
        <v>45694.72152777778</v>
      </c>
      <c r="N174" s="5">
        <v>45694.793749999997</v>
      </c>
      <c r="O174" s="5">
        <v>45694.819444444445</v>
      </c>
      <c r="P174" s="1">
        <v>9</v>
      </c>
      <c r="Q174" s="1">
        <v>104</v>
      </c>
      <c r="R174" s="1">
        <v>37</v>
      </c>
      <c r="S174" s="6">
        <v>11</v>
      </c>
      <c r="T174" s="1" t="s">
        <v>48</v>
      </c>
      <c r="U174" s="1" t="s">
        <v>35</v>
      </c>
      <c r="W174" s="2">
        <v>2.92</v>
      </c>
      <c r="X174" s="3">
        <v>27.61</v>
      </c>
      <c r="Y174" s="3">
        <v>149</v>
      </c>
      <c r="Z174" s="4" t="str">
        <f t="shared" si="8"/>
        <v>February</v>
      </c>
      <c r="AA174" s="1" t="str" cm="1">
        <f t="array" ref="AA174">_xlfn.IFS(
  HOUR(L174) &lt; 6, "Overnight (12am–6am)",
  HOUR(L174) &lt; 10, "Morning (6am–10am)",
  HOUR(L174) &lt; 14, "Midday (10am–2pm)",
  HOUR(L174) &lt; 18, "Afternoon (2pm–6pm)",
  TRUE, "Evening (6pm–12am)"
)</f>
        <v>Afternoon (2pm–6pm)</v>
      </c>
      <c r="AB174" s="5" t="str">
        <f t="shared" si="9"/>
        <v>Thursday</v>
      </c>
      <c r="AC174" s="2">
        <f t="shared" si="10"/>
        <v>17</v>
      </c>
      <c r="AD174" s="7">
        <f t="shared" si="11"/>
        <v>149.99999999650754</v>
      </c>
    </row>
    <row r="175" spans="1:30" x14ac:dyDescent="0.35">
      <c r="A175" s="1" t="s">
        <v>253</v>
      </c>
      <c r="B175" s="4">
        <v>45694</v>
      </c>
      <c r="C175" s="1" t="s">
        <v>96</v>
      </c>
      <c r="D175" s="1" t="s">
        <v>28</v>
      </c>
      <c r="E175" s="1" t="s">
        <v>56</v>
      </c>
      <c r="F175" s="1" t="s">
        <v>30</v>
      </c>
      <c r="G175" s="1" t="s">
        <v>39</v>
      </c>
      <c r="H175" s="1" t="s">
        <v>40</v>
      </c>
      <c r="I175" s="1" t="s">
        <v>73</v>
      </c>
      <c r="J175" s="1" t="s">
        <v>1301</v>
      </c>
      <c r="K175" s="1" t="s">
        <v>1295</v>
      </c>
      <c r="L175" s="5">
        <v>45694.295138888891</v>
      </c>
      <c r="M175" s="5">
        <v>45694.302777777775</v>
      </c>
      <c r="N175" s="5">
        <v>45694.400000000001</v>
      </c>
      <c r="O175" s="5">
        <v>45694.40347222222</v>
      </c>
      <c r="P175" s="1">
        <v>11</v>
      </c>
      <c r="Q175" s="1">
        <v>140</v>
      </c>
      <c r="R175" s="1">
        <v>5</v>
      </c>
      <c r="S175" s="6">
        <v>9.6999999999999993</v>
      </c>
      <c r="T175" s="1" t="s">
        <v>60</v>
      </c>
      <c r="U175" s="1" t="s">
        <v>35</v>
      </c>
      <c r="W175" s="2">
        <v>1.58</v>
      </c>
      <c r="X175" s="3">
        <v>292.67</v>
      </c>
      <c r="Y175" s="3">
        <v>570.70000000000005</v>
      </c>
      <c r="Z175" s="4" t="str">
        <f t="shared" si="8"/>
        <v>February</v>
      </c>
      <c r="AA175" s="1" t="str" cm="1">
        <f t="array" ref="AA175">_xlfn.IFS(
  HOUR(L175) &lt; 6, "Overnight (12am–6am)",
  HOUR(L175) &lt; 10, "Morning (6am–10am)",
  HOUR(L175) &lt; 14, "Midday (10am–2pm)",
  HOUR(L175) &lt; 18, "Afternoon (2pm–6pm)",
  TRUE, "Evening (6pm–12am)"
)</f>
        <v>Morning (6am–10am)</v>
      </c>
      <c r="AB175" s="5" t="str">
        <f t="shared" si="9"/>
        <v>Thursday</v>
      </c>
      <c r="AC175" s="2">
        <f t="shared" si="10"/>
        <v>7</v>
      </c>
      <c r="AD175" s="7">
        <f t="shared" si="11"/>
        <v>155.99999999511056</v>
      </c>
    </row>
    <row r="176" spans="1:30" x14ac:dyDescent="0.35">
      <c r="A176" s="1" t="s">
        <v>254</v>
      </c>
      <c r="B176" s="4">
        <v>45715</v>
      </c>
      <c r="C176" s="1" t="s">
        <v>27</v>
      </c>
      <c r="D176" s="1" t="s">
        <v>28</v>
      </c>
      <c r="E176" s="1" t="s">
        <v>53</v>
      </c>
      <c r="F176" s="1" t="s">
        <v>30</v>
      </c>
      <c r="G176" s="1" t="s">
        <v>39</v>
      </c>
      <c r="H176" s="1" t="s">
        <v>40</v>
      </c>
      <c r="I176" s="1" t="s">
        <v>67</v>
      </c>
      <c r="J176" s="1" t="s">
        <v>1317</v>
      </c>
      <c r="K176" s="1" t="s">
        <v>1296</v>
      </c>
      <c r="L176" s="5">
        <v>45715.315972222219</v>
      </c>
      <c r="M176" s="5">
        <v>45715.323611111111</v>
      </c>
      <c r="N176" s="5">
        <v>45715.400694444441</v>
      </c>
      <c r="O176" s="5">
        <v>45715.42083333333</v>
      </c>
      <c r="P176" s="1">
        <v>11</v>
      </c>
      <c r="Q176" s="1">
        <v>111</v>
      </c>
      <c r="R176" s="1">
        <v>29</v>
      </c>
      <c r="S176" s="6">
        <v>13.4</v>
      </c>
      <c r="T176" s="1" t="s">
        <v>41</v>
      </c>
      <c r="U176" s="1" t="s">
        <v>35</v>
      </c>
      <c r="W176" s="2">
        <v>3.02</v>
      </c>
      <c r="X176" s="3">
        <v>0</v>
      </c>
      <c r="Y176" s="3">
        <v>928.32</v>
      </c>
      <c r="Z176" s="4" t="str">
        <f t="shared" si="8"/>
        <v>February</v>
      </c>
      <c r="AA176" s="1" t="str" cm="1">
        <f t="array" ref="AA176">_xlfn.IFS(
  HOUR(L176) &lt; 6, "Overnight (12am–6am)",
  HOUR(L176) &lt; 10, "Morning (6am–10am)",
  HOUR(L176) &lt; 14, "Midday (10am–2pm)",
  HOUR(L176) &lt; 18, "Afternoon (2pm–6pm)",
  TRUE, "Evening (6pm–12am)"
)</f>
        <v>Morning (6am–10am)</v>
      </c>
      <c r="AB176" s="5" t="str">
        <f t="shared" si="9"/>
        <v>Thursday</v>
      </c>
      <c r="AC176" s="2">
        <f t="shared" si="10"/>
        <v>7</v>
      </c>
      <c r="AD176" s="7">
        <f t="shared" si="11"/>
        <v>150.99999999976717</v>
      </c>
    </row>
    <row r="177" spans="1:30" x14ac:dyDescent="0.35">
      <c r="A177" s="1" t="s">
        <v>255</v>
      </c>
      <c r="B177" s="4">
        <v>45698</v>
      </c>
      <c r="C177" s="1" t="s">
        <v>50</v>
      </c>
      <c r="D177" s="1" t="s">
        <v>28</v>
      </c>
      <c r="E177" s="1" t="s">
        <v>53</v>
      </c>
      <c r="F177" s="1" t="s">
        <v>44</v>
      </c>
      <c r="G177" s="1" t="s">
        <v>39</v>
      </c>
      <c r="H177" s="1" t="s">
        <v>40</v>
      </c>
      <c r="I177" s="1" t="s">
        <v>67</v>
      </c>
      <c r="J177" s="1" t="s">
        <v>1316</v>
      </c>
      <c r="K177" s="1" t="s">
        <v>1297</v>
      </c>
      <c r="L177" s="5">
        <v>45698.277777777781</v>
      </c>
      <c r="M177" s="5">
        <v>45698.28125</v>
      </c>
      <c r="N177" s="5">
        <v>45698.333333333336</v>
      </c>
      <c r="O177" s="5">
        <v>45698.34652777778</v>
      </c>
      <c r="P177" s="1">
        <v>5</v>
      </c>
      <c r="Q177" s="1">
        <v>75</v>
      </c>
      <c r="R177" s="1">
        <v>19</v>
      </c>
      <c r="S177" s="6">
        <v>18.5</v>
      </c>
      <c r="T177" s="1" t="s">
        <v>48</v>
      </c>
      <c r="U177" s="1" t="s">
        <v>35</v>
      </c>
      <c r="W177" s="2">
        <v>1.06</v>
      </c>
      <c r="X177" s="3">
        <v>26.75</v>
      </c>
      <c r="Y177" s="3">
        <v>279.36</v>
      </c>
      <c r="Z177" s="4" t="str">
        <f t="shared" si="8"/>
        <v>February</v>
      </c>
      <c r="AA177" s="1" t="str" cm="1">
        <f t="array" ref="AA177">_xlfn.IFS(
  HOUR(L177) &lt; 6, "Overnight (12am–6am)",
  HOUR(L177) &lt; 10, "Morning (6am–10am)",
  HOUR(L177) &lt; 14, "Midday (10am–2pm)",
  HOUR(L177) &lt; 18, "Afternoon (2pm–6pm)",
  TRUE, "Evening (6pm–12am)"
)</f>
        <v>Morning (6am–10am)</v>
      </c>
      <c r="AB177" s="5" t="str">
        <f t="shared" si="9"/>
        <v>Monday</v>
      </c>
      <c r="AC177" s="2">
        <f t="shared" si="10"/>
        <v>6</v>
      </c>
      <c r="AD177" s="7">
        <f t="shared" si="11"/>
        <v>98.999999997904524</v>
      </c>
    </row>
    <row r="178" spans="1:30" x14ac:dyDescent="0.35">
      <c r="A178" s="1" t="s">
        <v>256</v>
      </c>
      <c r="B178" s="4">
        <v>45707</v>
      </c>
      <c r="C178" s="1" t="s">
        <v>63</v>
      </c>
      <c r="D178" s="1" t="s">
        <v>28</v>
      </c>
      <c r="E178" s="1" t="s">
        <v>56</v>
      </c>
      <c r="F178" s="1" t="s">
        <v>30</v>
      </c>
      <c r="G178" s="1" t="s">
        <v>39</v>
      </c>
      <c r="H178" s="1" t="s">
        <v>40</v>
      </c>
      <c r="I178" s="1" t="s">
        <v>67</v>
      </c>
      <c r="J178" s="1" t="s">
        <v>1309</v>
      </c>
      <c r="K178" s="1" t="s">
        <v>1297</v>
      </c>
      <c r="L178" s="5">
        <v>45707.517361111109</v>
      </c>
      <c r="M178" s="5">
        <v>45707.538888888892</v>
      </c>
      <c r="N178" s="5">
        <v>45707.538888888892</v>
      </c>
      <c r="O178" s="5">
        <v>45707.56527777778</v>
      </c>
      <c r="P178" s="1">
        <v>31</v>
      </c>
      <c r="Q178" s="1">
        <v>0</v>
      </c>
      <c r="R178" s="1">
        <v>38</v>
      </c>
      <c r="S178" s="6">
        <v>18.100000000000001</v>
      </c>
      <c r="T178" s="1" t="s">
        <v>34</v>
      </c>
      <c r="U178" s="1" t="s">
        <v>35</v>
      </c>
      <c r="W178" s="2">
        <v>0.78</v>
      </c>
      <c r="X178" s="3">
        <v>321.62</v>
      </c>
      <c r="Y178" s="3">
        <v>917.42</v>
      </c>
      <c r="Z178" s="4" t="str">
        <f t="shared" si="8"/>
        <v>February</v>
      </c>
      <c r="AA178" s="1" t="str" cm="1">
        <f t="array" ref="AA178">_xlfn.IFS(
  HOUR(L178) &lt; 6, "Overnight (12am–6am)",
  HOUR(L178) &lt; 10, "Morning (6am–10am)",
  HOUR(L178) &lt; 14, "Midday (10am–2pm)",
  HOUR(L178) &lt; 18, "Afternoon (2pm–6pm)",
  TRUE, "Evening (6pm–12am)"
)</f>
        <v>Midday (10am–2pm)</v>
      </c>
      <c r="AB178" s="5" t="str">
        <f t="shared" si="9"/>
        <v>Wednesday</v>
      </c>
      <c r="AC178" s="2">
        <f t="shared" si="10"/>
        <v>12</v>
      </c>
      <c r="AD178" s="7">
        <f t="shared" si="11"/>
        <v>69.000000004889444</v>
      </c>
    </row>
    <row r="179" spans="1:30" x14ac:dyDescent="0.35">
      <c r="A179" s="1" t="s">
        <v>257</v>
      </c>
      <c r="B179" s="4">
        <v>45707</v>
      </c>
      <c r="C179" s="1" t="s">
        <v>43</v>
      </c>
      <c r="D179" s="1" t="s">
        <v>28</v>
      </c>
      <c r="E179" s="1" t="s">
        <v>56</v>
      </c>
      <c r="F179" s="1" t="s">
        <v>30</v>
      </c>
      <c r="G179" s="1" t="s">
        <v>31</v>
      </c>
      <c r="H179" s="1" t="s">
        <v>32</v>
      </c>
      <c r="I179" s="1" t="s">
        <v>47</v>
      </c>
      <c r="J179" s="1" t="s">
        <v>1298</v>
      </c>
      <c r="K179" s="1" t="s">
        <v>1292</v>
      </c>
      <c r="L179" s="5">
        <v>45707.378472222219</v>
      </c>
      <c r="M179" s="5">
        <v>45707.38958333333</v>
      </c>
      <c r="N179" s="5">
        <v>45707.396527777775</v>
      </c>
      <c r="O179" s="5">
        <v>45707.412499999999</v>
      </c>
      <c r="P179" s="1">
        <v>16</v>
      </c>
      <c r="Q179" s="1">
        <v>10</v>
      </c>
      <c r="R179" s="1">
        <v>23</v>
      </c>
      <c r="S179" s="6">
        <v>16.3</v>
      </c>
      <c r="T179" s="1" t="s">
        <v>77</v>
      </c>
      <c r="U179" s="1" t="s">
        <v>35</v>
      </c>
      <c r="W179" s="2">
        <v>1</v>
      </c>
      <c r="X179" s="3">
        <v>23.83</v>
      </c>
      <c r="Y179" s="3">
        <v>242.93</v>
      </c>
      <c r="Z179" s="4" t="str">
        <f t="shared" si="8"/>
        <v>February</v>
      </c>
      <c r="AA179" s="1" t="str" cm="1">
        <f t="array" ref="AA179">_xlfn.IFS(
  HOUR(L179) &lt; 6, "Overnight (12am–6am)",
  HOUR(L179) &lt; 10, "Morning (6am–10am)",
  HOUR(L179) &lt; 14, "Midday (10am–2pm)",
  HOUR(L179) &lt; 18, "Afternoon (2pm–6pm)",
  TRUE, "Evening (6pm–12am)"
)</f>
        <v>Morning (6am–10am)</v>
      </c>
      <c r="AB179" s="5" t="str">
        <f t="shared" si="9"/>
        <v>Wednesday</v>
      </c>
      <c r="AC179" s="2">
        <f t="shared" si="10"/>
        <v>9</v>
      </c>
      <c r="AD179" s="7">
        <f t="shared" si="11"/>
        <v>49.000000002561137</v>
      </c>
    </row>
    <row r="180" spans="1:30" x14ac:dyDescent="0.35">
      <c r="A180" s="1" t="s">
        <v>258</v>
      </c>
      <c r="B180" s="4">
        <v>45694</v>
      </c>
      <c r="C180" s="1" t="s">
        <v>90</v>
      </c>
      <c r="D180" s="1" t="s">
        <v>28</v>
      </c>
      <c r="E180" s="1" t="s">
        <v>53</v>
      </c>
      <c r="F180" s="1" t="s">
        <v>30</v>
      </c>
      <c r="G180" s="1" t="s">
        <v>39</v>
      </c>
      <c r="H180" s="1" t="s">
        <v>40</v>
      </c>
      <c r="I180" s="1" t="s">
        <v>47</v>
      </c>
      <c r="J180" s="1" t="s">
        <v>1315</v>
      </c>
      <c r="K180" s="1" t="s">
        <v>1296</v>
      </c>
      <c r="L180" s="5">
        <v>45694.347222222219</v>
      </c>
      <c r="M180" s="5">
        <v>45694.363194444442</v>
      </c>
      <c r="N180" s="5">
        <v>45694.45</v>
      </c>
      <c r="O180" s="5">
        <v>45694.461805555555</v>
      </c>
      <c r="P180" s="1">
        <v>23</v>
      </c>
      <c r="Q180" s="1">
        <v>125</v>
      </c>
      <c r="R180" s="1">
        <v>17</v>
      </c>
      <c r="S180" s="6">
        <v>18.100000000000001</v>
      </c>
      <c r="T180" s="1" t="s">
        <v>54</v>
      </c>
      <c r="U180" s="1" t="s">
        <v>35</v>
      </c>
      <c r="W180" s="2">
        <v>1.29</v>
      </c>
      <c r="X180" s="3">
        <v>116.85</v>
      </c>
      <c r="Y180" s="3">
        <v>752.16</v>
      </c>
      <c r="Z180" s="4" t="str">
        <f t="shared" si="8"/>
        <v>February</v>
      </c>
      <c r="AA180" s="1" t="str" cm="1">
        <f t="array" ref="AA180">_xlfn.IFS(
  HOUR(L180) &lt; 6, "Overnight (12am–6am)",
  HOUR(L180) &lt; 10, "Morning (6am–10am)",
  HOUR(L180) &lt; 14, "Midday (10am–2pm)",
  HOUR(L180) &lt; 18, "Afternoon (2pm–6pm)",
  TRUE, "Evening (6pm–12am)"
)</f>
        <v>Morning (6am–10am)</v>
      </c>
      <c r="AB180" s="5" t="str">
        <f t="shared" si="9"/>
        <v>Thursday</v>
      </c>
      <c r="AC180" s="2">
        <f t="shared" si="10"/>
        <v>8</v>
      </c>
      <c r="AD180" s="7">
        <f t="shared" si="11"/>
        <v>165.00000000349246</v>
      </c>
    </row>
    <row r="181" spans="1:30" x14ac:dyDescent="0.35">
      <c r="A181" s="1" t="s">
        <v>259</v>
      </c>
      <c r="B181" s="4">
        <v>45708</v>
      </c>
      <c r="C181" s="1" t="s">
        <v>83</v>
      </c>
      <c r="D181" s="1" t="s">
        <v>28</v>
      </c>
      <c r="E181" s="1" t="s">
        <v>53</v>
      </c>
      <c r="F181" s="1" t="s">
        <v>30</v>
      </c>
      <c r="G181" s="1" t="s">
        <v>39</v>
      </c>
      <c r="H181" s="1" t="s">
        <v>40</v>
      </c>
      <c r="I181" s="1" t="s">
        <v>107</v>
      </c>
      <c r="J181" s="1" t="s">
        <v>1307</v>
      </c>
      <c r="K181" s="1" t="s">
        <v>1292</v>
      </c>
      <c r="L181" s="5">
        <v>45708.715277777781</v>
      </c>
      <c r="M181" s="5">
        <v>45708.732638888891</v>
      </c>
      <c r="N181" s="5">
        <v>45708.732638888891</v>
      </c>
      <c r="O181" s="5">
        <v>45708.748611111114</v>
      </c>
      <c r="P181" s="1">
        <v>25</v>
      </c>
      <c r="Q181" s="1">
        <v>0</v>
      </c>
      <c r="R181" s="1">
        <v>23</v>
      </c>
      <c r="S181" s="6">
        <v>17.2</v>
      </c>
      <c r="T181" s="1" t="s">
        <v>77</v>
      </c>
      <c r="U181" s="1" t="s">
        <v>35</v>
      </c>
      <c r="W181" s="2">
        <v>2.23</v>
      </c>
      <c r="X181" s="3">
        <v>11.17</v>
      </c>
      <c r="Y181" s="3">
        <v>792.73</v>
      </c>
      <c r="Z181" s="4" t="str">
        <f t="shared" si="8"/>
        <v>February</v>
      </c>
      <c r="AA181" s="1" t="str" cm="1">
        <f t="array" ref="AA181">_xlfn.IFS(
  HOUR(L181) &lt; 6, "Overnight (12am–6am)",
  HOUR(L181) &lt; 10, "Morning (6am–10am)",
  HOUR(L181) &lt; 14, "Midday (10am–2pm)",
  HOUR(L181) &lt; 18, "Afternoon (2pm–6pm)",
  TRUE, "Evening (6pm–12am)"
)</f>
        <v>Afternoon (2pm–6pm)</v>
      </c>
      <c r="AB181" s="5" t="str">
        <f t="shared" si="9"/>
        <v>Thursday</v>
      </c>
      <c r="AC181" s="2">
        <f t="shared" si="10"/>
        <v>17</v>
      </c>
      <c r="AD181" s="7">
        <f t="shared" si="11"/>
        <v>47.999999999301508</v>
      </c>
    </row>
    <row r="182" spans="1:30" x14ac:dyDescent="0.35">
      <c r="A182" s="1" t="s">
        <v>260</v>
      </c>
      <c r="B182" s="4">
        <v>45706</v>
      </c>
      <c r="C182" s="1" t="s">
        <v>69</v>
      </c>
      <c r="D182" s="1" t="s">
        <v>28</v>
      </c>
      <c r="E182" s="1" t="s">
        <v>53</v>
      </c>
      <c r="F182" s="1" t="s">
        <v>30</v>
      </c>
      <c r="G182" s="1" t="s">
        <v>39</v>
      </c>
      <c r="H182" s="1" t="s">
        <v>40</v>
      </c>
      <c r="I182" s="1" t="s">
        <v>75</v>
      </c>
      <c r="J182" s="1" t="s">
        <v>1307</v>
      </c>
      <c r="K182" s="1" t="s">
        <v>1297</v>
      </c>
      <c r="L182" s="5">
        <v>45706.434027777781</v>
      </c>
      <c r="M182" s="5">
        <v>45706.442361111112</v>
      </c>
      <c r="N182" s="5">
        <v>45706.494444444441</v>
      </c>
      <c r="O182" s="5">
        <v>45706.51458333333</v>
      </c>
      <c r="P182" s="1">
        <v>12</v>
      </c>
      <c r="Q182" s="1">
        <v>75</v>
      </c>
      <c r="R182" s="1">
        <v>29</v>
      </c>
      <c r="S182" s="6">
        <v>3.9</v>
      </c>
      <c r="T182" s="1" t="s">
        <v>54</v>
      </c>
      <c r="U182" s="1" t="s">
        <v>35</v>
      </c>
      <c r="W182" s="2">
        <v>2.4</v>
      </c>
      <c r="X182" s="3">
        <v>275.39</v>
      </c>
      <c r="Y182" s="3">
        <v>737.33</v>
      </c>
      <c r="Z182" s="4" t="str">
        <f t="shared" si="8"/>
        <v>February</v>
      </c>
      <c r="AA182" s="1" t="str" cm="1">
        <f t="array" ref="AA182">_xlfn.IFS(
  HOUR(L182) &lt; 6, "Overnight (12am–6am)",
  HOUR(L182) &lt; 10, "Morning (6am–10am)",
  HOUR(L182) &lt; 14, "Midday (10am–2pm)",
  HOUR(L182) &lt; 18, "Afternoon (2pm–6pm)",
  TRUE, "Evening (6pm–12am)"
)</f>
        <v>Midday (10am–2pm)</v>
      </c>
      <c r="AB182" s="5" t="str">
        <f t="shared" si="9"/>
        <v>Tuesday</v>
      </c>
      <c r="AC182" s="2">
        <f t="shared" si="10"/>
        <v>10</v>
      </c>
      <c r="AD182" s="7">
        <f t="shared" si="11"/>
        <v>115.99999999045394</v>
      </c>
    </row>
    <row r="183" spans="1:30" x14ac:dyDescent="0.35">
      <c r="A183" s="1" t="s">
        <v>261</v>
      </c>
      <c r="B183" s="4">
        <v>45697</v>
      </c>
      <c r="C183" s="1" t="s">
        <v>52</v>
      </c>
      <c r="D183" s="1" t="s">
        <v>28</v>
      </c>
      <c r="E183" s="1" t="s">
        <v>56</v>
      </c>
      <c r="F183" s="1" t="s">
        <v>44</v>
      </c>
      <c r="G183" s="1" t="s">
        <v>31</v>
      </c>
      <c r="H183" s="1" t="s">
        <v>32</v>
      </c>
      <c r="I183" s="1" t="s">
        <v>57</v>
      </c>
      <c r="J183" s="1" t="s">
        <v>1318</v>
      </c>
      <c r="K183" s="1" t="s">
        <v>1292</v>
      </c>
      <c r="L183" s="5">
        <v>45697.298611111109</v>
      </c>
      <c r="M183" s="5">
        <v>45697.304861111108</v>
      </c>
      <c r="N183" s="5">
        <v>45697.353472222225</v>
      </c>
      <c r="O183" s="5">
        <v>45697.375694444447</v>
      </c>
      <c r="P183" s="1">
        <v>9</v>
      </c>
      <c r="Q183" s="1">
        <v>70</v>
      </c>
      <c r="R183" s="1">
        <v>32</v>
      </c>
      <c r="S183" s="6">
        <v>15.4</v>
      </c>
      <c r="T183" s="1" t="s">
        <v>60</v>
      </c>
      <c r="U183" s="1" t="s">
        <v>35</v>
      </c>
      <c r="W183" s="2">
        <v>2.04</v>
      </c>
      <c r="X183" s="3">
        <v>17</v>
      </c>
      <c r="Y183" s="3">
        <v>192.05</v>
      </c>
      <c r="Z183" s="4" t="str">
        <f t="shared" si="8"/>
        <v>February</v>
      </c>
      <c r="AA183" s="1" t="str" cm="1">
        <f t="array" ref="AA183">_xlfn.IFS(
  HOUR(L183) &lt; 6, "Overnight (12am–6am)",
  HOUR(L183) &lt; 10, "Morning (6am–10am)",
  HOUR(L183) &lt; 14, "Midday (10am–2pm)",
  HOUR(L183) &lt; 18, "Afternoon (2pm–6pm)",
  TRUE, "Evening (6pm–12am)"
)</f>
        <v>Morning (6am–10am)</v>
      </c>
      <c r="AB183" s="5" t="str">
        <f t="shared" si="9"/>
        <v>Sunday</v>
      </c>
      <c r="AC183" s="2">
        <f t="shared" si="10"/>
        <v>7</v>
      </c>
      <c r="AD183" s="7">
        <f t="shared" si="11"/>
        <v>111.00000000558794</v>
      </c>
    </row>
    <row r="184" spans="1:30" x14ac:dyDescent="0.35">
      <c r="A184" s="1" t="s">
        <v>262</v>
      </c>
      <c r="B184" s="4">
        <v>45689</v>
      </c>
      <c r="C184" s="1" t="s">
        <v>43</v>
      </c>
      <c r="D184" s="1" t="s">
        <v>28</v>
      </c>
      <c r="E184" s="1" t="s">
        <v>53</v>
      </c>
      <c r="F184" s="1" t="s">
        <v>30</v>
      </c>
      <c r="G184" s="1" t="s">
        <v>39</v>
      </c>
      <c r="H184" s="1" t="s">
        <v>40</v>
      </c>
      <c r="I184" s="1" t="s">
        <v>75</v>
      </c>
      <c r="J184" s="1" t="s">
        <v>1313</v>
      </c>
      <c r="K184" s="1" t="s">
        <v>1295</v>
      </c>
      <c r="L184" s="5">
        <v>45689.479166666664</v>
      </c>
      <c r="M184" s="5">
        <v>45689.488194444442</v>
      </c>
      <c r="N184" s="5">
        <v>45689.488194444442</v>
      </c>
      <c r="O184" s="5">
        <v>45689.495833333334</v>
      </c>
      <c r="P184" s="1">
        <v>13</v>
      </c>
      <c r="Q184" s="1">
        <v>0</v>
      </c>
      <c r="R184" s="1">
        <v>11</v>
      </c>
      <c r="S184" s="6">
        <v>11.6</v>
      </c>
      <c r="T184" s="1" t="s">
        <v>77</v>
      </c>
      <c r="U184" s="1" t="s">
        <v>35</v>
      </c>
      <c r="W184" s="2">
        <v>1.38</v>
      </c>
      <c r="X184" s="3">
        <v>249.58</v>
      </c>
      <c r="Y184" s="3">
        <v>703.41</v>
      </c>
      <c r="Z184" s="4" t="str">
        <f t="shared" si="8"/>
        <v>February</v>
      </c>
      <c r="AA184" s="1" t="str" cm="1">
        <f t="array" ref="AA184">_xlfn.IFS(
  HOUR(L184) &lt; 6, "Overnight (12am–6am)",
  HOUR(L184) &lt; 10, "Morning (6am–10am)",
  HOUR(L184) &lt; 14, "Midday (10am–2pm)",
  HOUR(L184) &lt; 18, "Afternoon (2pm–6pm)",
  TRUE, "Evening (6pm–12am)"
)</f>
        <v>Midday (10am–2pm)</v>
      </c>
      <c r="AB184" s="5" t="str">
        <f t="shared" si="9"/>
        <v>Saturday</v>
      </c>
      <c r="AC184" s="2">
        <f t="shared" si="10"/>
        <v>11</v>
      </c>
      <c r="AD184" s="7">
        <f t="shared" si="11"/>
        <v>24.000000004889444</v>
      </c>
    </row>
    <row r="185" spans="1:30" x14ac:dyDescent="0.35">
      <c r="A185" s="1" t="s">
        <v>263</v>
      </c>
      <c r="B185" s="4">
        <v>45713</v>
      </c>
      <c r="C185" s="1" t="s">
        <v>27</v>
      </c>
      <c r="D185" s="1" t="s">
        <v>28</v>
      </c>
      <c r="E185" s="1" t="s">
        <v>56</v>
      </c>
      <c r="F185" s="1" t="s">
        <v>30</v>
      </c>
      <c r="G185" s="1" t="s">
        <v>39</v>
      </c>
      <c r="H185" s="1" t="s">
        <v>40</v>
      </c>
      <c r="I185" s="1" t="s">
        <v>67</v>
      </c>
      <c r="J185" s="1" t="s">
        <v>1317</v>
      </c>
      <c r="K185" s="1" t="s">
        <v>1293</v>
      </c>
      <c r="L185" s="5">
        <v>45713.777777777781</v>
      </c>
      <c r="M185" s="5">
        <v>45713.787499999999</v>
      </c>
      <c r="N185" s="5">
        <v>45713.833333333336</v>
      </c>
      <c r="O185" s="5">
        <v>45713.844444444447</v>
      </c>
      <c r="P185" s="1">
        <v>14</v>
      </c>
      <c r="Q185" s="1">
        <v>66</v>
      </c>
      <c r="R185" s="1">
        <v>16</v>
      </c>
      <c r="S185" s="6">
        <v>5.9</v>
      </c>
      <c r="T185" s="1" t="s">
        <v>54</v>
      </c>
      <c r="U185" s="1" t="s">
        <v>70</v>
      </c>
      <c r="V185" s="1" t="s">
        <v>71</v>
      </c>
      <c r="W185" s="2">
        <v>0</v>
      </c>
      <c r="X185" s="3">
        <v>0</v>
      </c>
      <c r="Y185" s="3">
        <v>0</v>
      </c>
      <c r="Z185" s="4" t="str">
        <f t="shared" si="8"/>
        <v>February</v>
      </c>
      <c r="AA185" s="1" t="str" cm="1">
        <f t="array" ref="AA185">_xlfn.IFS(
  HOUR(L185) &lt; 6, "Overnight (12am–6am)",
  HOUR(L185) &lt; 10, "Morning (6am–10am)",
  HOUR(L185) &lt; 14, "Midday (10am–2pm)",
  HOUR(L185) &lt; 18, "Afternoon (2pm–6pm)",
  TRUE, "Evening (6pm–12am)"
)</f>
        <v>Evening (6pm–12am)</v>
      </c>
      <c r="AB185" s="5" t="str">
        <f t="shared" si="9"/>
        <v>Tuesday</v>
      </c>
      <c r="AC185" s="2">
        <f t="shared" si="10"/>
        <v>18</v>
      </c>
      <c r="AD185" s="7">
        <f t="shared" si="11"/>
        <v>95.999999998603016</v>
      </c>
    </row>
    <row r="186" spans="1:30" x14ac:dyDescent="0.35">
      <c r="A186" s="1" t="s">
        <v>264</v>
      </c>
      <c r="B186" s="4">
        <v>45700</v>
      </c>
      <c r="C186" s="1" t="s">
        <v>119</v>
      </c>
      <c r="D186" s="1" t="s">
        <v>28</v>
      </c>
      <c r="E186" s="1" t="s">
        <v>29</v>
      </c>
      <c r="F186" s="1" t="s">
        <v>30</v>
      </c>
      <c r="G186" s="1" t="s">
        <v>39</v>
      </c>
      <c r="H186" s="1" t="s">
        <v>40</v>
      </c>
      <c r="I186" s="1" t="s">
        <v>67</v>
      </c>
      <c r="J186" s="1" t="s">
        <v>1309</v>
      </c>
      <c r="K186" s="1" t="s">
        <v>1294</v>
      </c>
      <c r="L186" s="5">
        <v>45700.666666666664</v>
      </c>
      <c r="M186" s="5">
        <v>45700.670138888891</v>
      </c>
      <c r="N186" s="5">
        <v>45700.713888888888</v>
      </c>
      <c r="O186" s="5">
        <v>45700.731249999997</v>
      </c>
      <c r="P186" s="1">
        <v>5</v>
      </c>
      <c r="Q186" s="1">
        <v>63</v>
      </c>
      <c r="R186" s="1">
        <v>25</v>
      </c>
      <c r="S186" s="6">
        <v>9.8000000000000007</v>
      </c>
      <c r="T186" s="1" t="s">
        <v>54</v>
      </c>
      <c r="U186" s="1" t="s">
        <v>35</v>
      </c>
      <c r="W186" s="2">
        <v>1.6</v>
      </c>
      <c r="X186" s="3">
        <v>45.34</v>
      </c>
      <c r="Y186" s="3">
        <v>545.22</v>
      </c>
      <c r="Z186" s="4" t="str">
        <f t="shared" si="8"/>
        <v>February</v>
      </c>
      <c r="AA186" s="1" t="str" cm="1">
        <f t="array" ref="AA186">_xlfn.IFS(
  HOUR(L186) &lt; 6, "Overnight (12am–6am)",
  HOUR(L186) &lt; 10, "Morning (6am–10am)",
  HOUR(L186) &lt; 14, "Midday (10am–2pm)",
  HOUR(L186) &lt; 18, "Afternoon (2pm–6pm)",
  TRUE, "Evening (6pm–12am)"
)</f>
        <v>Afternoon (2pm–6pm)</v>
      </c>
      <c r="AB186" s="5" t="str">
        <f t="shared" si="9"/>
        <v>Wednesday</v>
      </c>
      <c r="AC186" s="2">
        <f t="shared" si="10"/>
        <v>16</v>
      </c>
      <c r="AD186" s="7">
        <f t="shared" si="11"/>
        <v>92.999999999301508</v>
      </c>
    </row>
    <row r="187" spans="1:30" x14ac:dyDescent="0.35">
      <c r="A187" s="1" t="s">
        <v>265</v>
      </c>
      <c r="B187" s="4">
        <v>45692</v>
      </c>
      <c r="C187" s="1" t="s">
        <v>88</v>
      </c>
      <c r="D187" s="1" t="s">
        <v>28</v>
      </c>
      <c r="E187" s="1" t="s">
        <v>53</v>
      </c>
      <c r="F187" s="1" t="s">
        <v>30</v>
      </c>
      <c r="G187" s="1" t="s">
        <v>39</v>
      </c>
      <c r="H187" s="1" t="s">
        <v>40</v>
      </c>
      <c r="I187" s="1" t="s">
        <v>33</v>
      </c>
      <c r="J187" s="1" t="s">
        <v>1316</v>
      </c>
      <c r="K187" s="1" t="s">
        <v>1294</v>
      </c>
      <c r="L187" s="5">
        <v>45692.611111111109</v>
      </c>
      <c r="M187" s="5">
        <v>45692.619444444441</v>
      </c>
      <c r="N187" s="5">
        <v>45692.663888888892</v>
      </c>
      <c r="O187" s="5">
        <v>45692.686805555553</v>
      </c>
      <c r="P187" s="1">
        <v>12</v>
      </c>
      <c r="Q187" s="1">
        <v>64</v>
      </c>
      <c r="R187" s="1">
        <v>33</v>
      </c>
      <c r="S187" s="6">
        <v>10.4</v>
      </c>
      <c r="T187" s="1" t="s">
        <v>54</v>
      </c>
      <c r="U187" s="1" t="s">
        <v>35</v>
      </c>
      <c r="W187" s="2">
        <v>1.26</v>
      </c>
      <c r="X187" s="3">
        <v>0</v>
      </c>
      <c r="Y187" s="3">
        <v>149</v>
      </c>
      <c r="Z187" s="4" t="str">
        <f t="shared" si="8"/>
        <v>February</v>
      </c>
      <c r="AA187" s="1" t="str" cm="1">
        <f t="array" ref="AA187">_xlfn.IFS(
  HOUR(L187) &lt; 6, "Overnight (12am–6am)",
  HOUR(L187) &lt; 10, "Morning (6am–10am)",
  HOUR(L187) &lt; 14, "Midday (10am–2pm)",
  HOUR(L187) &lt; 18, "Afternoon (2pm–6pm)",
  TRUE, "Evening (6pm–12am)"
)</f>
        <v>Afternoon (2pm–6pm)</v>
      </c>
      <c r="AB187" s="5" t="str">
        <f t="shared" si="9"/>
        <v>Tuesday</v>
      </c>
      <c r="AC187" s="2">
        <f t="shared" si="10"/>
        <v>14</v>
      </c>
      <c r="AD187" s="7">
        <f t="shared" si="11"/>
        <v>108.99999999906868</v>
      </c>
    </row>
    <row r="188" spans="1:30" x14ac:dyDescent="0.35">
      <c r="A188" s="1" t="s">
        <v>266</v>
      </c>
      <c r="B188" s="4">
        <v>45716</v>
      </c>
      <c r="C188" s="1" t="s">
        <v>83</v>
      </c>
      <c r="D188" s="1" t="s">
        <v>28</v>
      </c>
      <c r="E188" s="1" t="s">
        <v>53</v>
      </c>
      <c r="F188" s="1" t="s">
        <v>30</v>
      </c>
      <c r="G188" s="1" t="s">
        <v>39</v>
      </c>
      <c r="H188" s="1" t="s">
        <v>40</v>
      </c>
      <c r="I188" s="1" t="s">
        <v>33</v>
      </c>
      <c r="J188" s="1" t="s">
        <v>1302</v>
      </c>
      <c r="K188" s="1" t="s">
        <v>1295</v>
      </c>
      <c r="L188" s="5">
        <v>45716.770833333336</v>
      </c>
      <c r="M188" s="5">
        <v>45716.780555555553</v>
      </c>
      <c r="N188" s="5">
        <v>45716.786805555559</v>
      </c>
      <c r="O188" s="5">
        <v>45716.807638888888</v>
      </c>
      <c r="P188" s="1">
        <v>14</v>
      </c>
      <c r="Q188" s="1">
        <v>9</v>
      </c>
      <c r="R188" s="1">
        <v>30</v>
      </c>
      <c r="S188" s="6">
        <v>19.2</v>
      </c>
      <c r="T188" s="1" t="s">
        <v>60</v>
      </c>
      <c r="U188" s="1" t="s">
        <v>35</v>
      </c>
      <c r="W188" s="2">
        <v>0.5</v>
      </c>
      <c r="X188" s="3">
        <v>241.5</v>
      </c>
      <c r="Y188" s="3">
        <v>883.9</v>
      </c>
      <c r="Z188" s="4" t="str">
        <f t="shared" si="8"/>
        <v>February</v>
      </c>
      <c r="AA188" s="1" t="str" cm="1">
        <f t="array" ref="AA188">_xlfn.IFS(
  HOUR(L188) &lt; 6, "Overnight (12am–6am)",
  HOUR(L188) &lt; 10, "Morning (6am–10am)",
  HOUR(L188) &lt; 14, "Midday (10am–2pm)",
  HOUR(L188) &lt; 18, "Afternoon (2pm–6pm)",
  TRUE, "Evening (6pm–12am)"
)</f>
        <v>Evening (6pm–12am)</v>
      </c>
      <c r="AB188" s="5" t="str">
        <f t="shared" si="9"/>
        <v>Friday</v>
      </c>
      <c r="AC188" s="2">
        <f t="shared" si="10"/>
        <v>18</v>
      </c>
      <c r="AD188" s="7">
        <f t="shared" si="11"/>
        <v>52.999999994644895</v>
      </c>
    </row>
    <row r="189" spans="1:30" x14ac:dyDescent="0.35">
      <c r="A189" s="1" t="s">
        <v>267</v>
      </c>
      <c r="B189" s="4">
        <v>45693</v>
      </c>
      <c r="C189" s="1" t="s">
        <v>59</v>
      </c>
      <c r="D189" s="1" t="s">
        <v>28</v>
      </c>
      <c r="E189" s="1" t="s">
        <v>53</v>
      </c>
      <c r="F189" s="1" t="s">
        <v>30</v>
      </c>
      <c r="G189" s="1" t="s">
        <v>39</v>
      </c>
      <c r="H189" s="1" t="s">
        <v>40</v>
      </c>
      <c r="I189" s="1" t="s">
        <v>75</v>
      </c>
      <c r="J189" s="1" t="s">
        <v>1316</v>
      </c>
      <c r="K189" s="1" t="s">
        <v>1293</v>
      </c>
      <c r="L189" s="5">
        <v>45693.270833333336</v>
      </c>
      <c r="M189" s="5">
        <v>45693.271527777775</v>
      </c>
      <c r="N189" s="5">
        <v>45693.309027777781</v>
      </c>
      <c r="O189" s="5">
        <v>45693.32708333333</v>
      </c>
      <c r="P189" s="1">
        <v>1</v>
      </c>
      <c r="Q189" s="1">
        <v>54</v>
      </c>
      <c r="R189" s="1">
        <v>26</v>
      </c>
      <c r="S189" s="6">
        <v>14.3</v>
      </c>
      <c r="T189" s="1" t="s">
        <v>77</v>
      </c>
      <c r="U189" s="1" t="s">
        <v>35</v>
      </c>
      <c r="W189" s="2">
        <v>2.04</v>
      </c>
      <c r="X189" s="3">
        <v>323.69</v>
      </c>
      <c r="Y189" s="3">
        <v>588.53</v>
      </c>
      <c r="Z189" s="4" t="str">
        <f t="shared" si="8"/>
        <v>February</v>
      </c>
      <c r="AA189" s="1" t="str" cm="1">
        <f t="array" ref="AA189">_xlfn.IFS(
  HOUR(L189) &lt; 6, "Overnight (12am–6am)",
  HOUR(L189) &lt; 10, "Morning (6am–10am)",
  HOUR(L189) &lt; 14, "Midday (10am–2pm)",
  HOUR(L189) &lt; 18, "Afternoon (2pm–6pm)",
  TRUE, "Evening (6pm–12am)"
)</f>
        <v>Morning (6am–10am)</v>
      </c>
      <c r="AB189" s="5" t="str">
        <f t="shared" si="9"/>
        <v>Wednesday</v>
      </c>
      <c r="AC189" s="2">
        <f t="shared" si="10"/>
        <v>6</v>
      </c>
      <c r="AD189" s="7">
        <f t="shared" si="11"/>
        <v>80.999999991618097</v>
      </c>
    </row>
    <row r="190" spans="1:30" x14ac:dyDescent="0.35">
      <c r="A190" s="1" t="s">
        <v>268</v>
      </c>
      <c r="B190" s="4">
        <v>45699</v>
      </c>
      <c r="C190" s="1" t="s">
        <v>99</v>
      </c>
      <c r="D190" s="1" t="s">
        <v>28</v>
      </c>
      <c r="E190" s="1" t="s">
        <v>56</v>
      </c>
      <c r="F190" s="1" t="s">
        <v>30</v>
      </c>
      <c r="G190" s="1" t="s">
        <v>31</v>
      </c>
      <c r="H190" s="1" t="s">
        <v>32</v>
      </c>
      <c r="I190" s="1" t="s">
        <v>33</v>
      </c>
      <c r="J190" s="1" t="s">
        <v>1301</v>
      </c>
      <c r="K190" s="1" t="s">
        <v>1296</v>
      </c>
      <c r="L190" s="5">
        <v>45699.375</v>
      </c>
      <c r="M190" s="5">
        <v>45699.392361111109</v>
      </c>
      <c r="N190" s="5">
        <v>45699.443749999999</v>
      </c>
      <c r="O190" s="5">
        <v>45699.463888888888</v>
      </c>
      <c r="P190" s="1">
        <v>25</v>
      </c>
      <c r="Q190" s="1">
        <v>74</v>
      </c>
      <c r="R190" s="1">
        <v>29</v>
      </c>
      <c r="S190" s="6">
        <v>13.9</v>
      </c>
      <c r="T190" s="1" t="s">
        <v>60</v>
      </c>
      <c r="U190" s="1" t="s">
        <v>35</v>
      </c>
      <c r="W190" s="2">
        <v>0.95</v>
      </c>
      <c r="X190" s="3">
        <v>19.170000000000002</v>
      </c>
      <c r="Y190" s="3">
        <v>168.09</v>
      </c>
      <c r="Z190" s="4" t="str">
        <f t="shared" si="8"/>
        <v>February</v>
      </c>
      <c r="AA190" s="1" t="str" cm="1">
        <f t="array" ref="AA190">_xlfn.IFS(
  HOUR(L190) &lt; 6, "Overnight (12am–6am)",
  HOUR(L190) &lt; 10, "Morning (6am–10am)",
  HOUR(L190) &lt; 14, "Midday (10am–2pm)",
  HOUR(L190) &lt; 18, "Afternoon (2pm–6pm)",
  TRUE, "Evening (6pm–12am)"
)</f>
        <v>Morning (6am–10am)</v>
      </c>
      <c r="AB190" s="5" t="str">
        <f t="shared" si="9"/>
        <v>Tuesday</v>
      </c>
      <c r="AC190" s="2">
        <f t="shared" si="10"/>
        <v>9</v>
      </c>
      <c r="AD190" s="7">
        <f t="shared" si="11"/>
        <v>127.99999999813735</v>
      </c>
    </row>
    <row r="191" spans="1:30" x14ac:dyDescent="0.35">
      <c r="A191" s="1" t="s">
        <v>269</v>
      </c>
      <c r="B191" s="4">
        <v>45694</v>
      </c>
      <c r="C191" s="1" t="s">
        <v>90</v>
      </c>
      <c r="D191" s="1" t="s">
        <v>28</v>
      </c>
      <c r="E191" s="1" t="s">
        <v>29</v>
      </c>
      <c r="F191" s="1" t="s">
        <v>30</v>
      </c>
      <c r="G191" s="1" t="s">
        <v>45</v>
      </c>
      <c r="H191" s="1" t="s">
        <v>46</v>
      </c>
      <c r="I191" s="1" t="s">
        <v>47</v>
      </c>
      <c r="J191" s="1" t="s">
        <v>1308</v>
      </c>
      <c r="K191" s="1" t="s">
        <v>1294</v>
      </c>
      <c r="L191" s="5">
        <v>45694.857638888891</v>
      </c>
      <c r="M191" s="5">
        <v>45694.862500000003</v>
      </c>
      <c r="N191" s="5">
        <v>45694.870833333334</v>
      </c>
      <c r="O191" s="5">
        <v>45694.874305555553</v>
      </c>
      <c r="P191" s="1">
        <v>7</v>
      </c>
      <c r="Q191" s="1">
        <v>12</v>
      </c>
      <c r="R191" s="1">
        <v>5</v>
      </c>
      <c r="S191" s="6">
        <v>20.7</v>
      </c>
      <c r="T191" s="1" t="s">
        <v>41</v>
      </c>
      <c r="U191" s="1" t="s">
        <v>35</v>
      </c>
      <c r="W191" s="2">
        <v>2.1</v>
      </c>
      <c r="X191" s="3">
        <v>6.55</v>
      </c>
      <c r="Y191" s="3">
        <v>993.68</v>
      </c>
      <c r="Z191" s="4" t="str">
        <f t="shared" si="8"/>
        <v>February</v>
      </c>
      <c r="AA191" s="1" t="str" cm="1">
        <f t="array" ref="AA191">_xlfn.IFS(
  HOUR(L191) &lt; 6, "Overnight (12am–6am)",
  HOUR(L191) &lt; 10, "Morning (6am–10am)",
  HOUR(L191) &lt; 14, "Midday (10am–2pm)",
  HOUR(L191) &lt; 18, "Afternoon (2pm–6pm)",
  TRUE, "Evening (6pm–12am)"
)</f>
        <v>Evening (6pm–12am)</v>
      </c>
      <c r="AB191" s="5" t="str">
        <f t="shared" si="9"/>
        <v>Thursday</v>
      </c>
      <c r="AC191" s="2">
        <f t="shared" si="10"/>
        <v>20</v>
      </c>
      <c r="AD191" s="7">
        <f t="shared" si="11"/>
        <v>23.999999994412065</v>
      </c>
    </row>
    <row r="192" spans="1:30" x14ac:dyDescent="0.35">
      <c r="A192" s="1" t="s">
        <v>270</v>
      </c>
      <c r="B192" s="4">
        <v>45699</v>
      </c>
      <c r="C192" s="1" t="s">
        <v>90</v>
      </c>
      <c r="D192" s="1" t="s">
        <v>28</v>
      </c>
      <c r="E192" s="1" t="s">
        <v>56</v>
      </c>
      <c r="F192" s="1" t="s">
        <v>30</v>
      </c>
      <c r="G192" s="1" t="s">
        <v>31</v>
      </c>
      <c r="H192" s="1" t="s">
        <v>32</v>
      </c>
      <c r="I192" s="1" t="s">
        <v>67</v>
      </c>
      <c r="J192" s="1" t="s">
        <v>1306</v>
      </c>
      <c r="K192" s="1" t="s">
        <v>1297</v>
      </c>
      <c r="L192" s="5">
        <v>45699.5</v>
      </c>
      <c r="M192" s="5">
        <v>45699.504166666666</v>
      </c>
      <c r="N192" s="5">
        <v>45699.529861111114</v>
      </c>
      <c r="O192" s="5">
        <v>45699.540972222225</v>
      </c>
      <c r="P192" s="1">
        <v>6</v>
      </c>
      <c r="Q192" s="1">
        <v>37</v>
      </c>
      <c r="R192" s="1">
        <v>16</v>
      </c>
      <c r="S192" s="6">
        <v>18.8</v>
      </c>
      <c r="T192" s="1" t="s">
        <v>77</v>
      </c>
      <c r="U192" s="1" t="s">
        <v>35</v>
      </c>
      <c r="W192" s="2">
        <v>1.89</v>
      </c>
      <c r="X192" s="3">
        <v>50.39</v>
      </c>
      <c r="Y192" s="3">
        <v>228.25</v>
      </c>
      <c r="Z192" s="4" t="str">
        <f t="shared" si="8"/>
        <v>February</v>
      </c>
      <c r="AA192" s="1" t="str" cm="1">
        <f t="array" ref="AA192">_xlfn.IFS(
  HOUR(L192) &lt; 6, "Overnight (12am–6am)",
  HOUR(L192) &lt; 10, "Morning (6am–10am)",
  HOUR(L192) &lt; 14, "Midday (10am–2pm)",
  HOUR(L192) &lt; 18, "Afternoon (2pm–6pm)",
  TRUE, "Evening (6pm–12am)"
)</f>
        <v>Midday (10am–2pm)</v>
      </c>
      <c r="AB192" s="5" t="str">
        <f t="shared" si="9"/>
        <v>Tuesday</v>
      </c>
      <c r="AC192" s="2">
        <f t="shared" si="10"/>
        <v>12</v>
      </c>
      <c r="AD192" s="7">
        <f t="shared" si="11"/>
        <v>59.00000000372529</v>
      </c>
    </row>
    <row r="193" spans="1:30" x14ac:dyDescent="0.35">
      <c r="A193" s="1" t="s">
        <v>271</v>
      </c>
      <c r="B193" s="4">
        <v>45701</v>
      </c>
      <c r="C193" s="1" t="s">
        <v>52</v>
      </c>
      <c r="D193" s="1" t="s">
        <v>28</v>
      </c>
      <c r="E193" s="1" t="s">
        <v>66</v>
      </c>
      <c r="F193" s="1" t="s">
        <v>44</v>
      </c>
      <c r="G193" s="1" t="s">
        <v>45</v>
      </c>
      <c r="H193" s="1" t="s">
        <v>46</v>
      </c>
      <c r="I193" s="1" t="s">
        <v>107</v>
      </c>
      <c r="J193" s="1" t="s">
        <v>1299</v>
      </c>
      <c r="K193" s="1" t="s">
        <v>1294</v>
      </c>
      <c r="L193" s="5">
        <v>45701.652777777781</v>
      </c>
      <c r="M193" s="5">
        <v>45701.654166666667</v>
      </c>
      <c r="N193" s="5">
        <v>45701.67291666667</v>
      </c>
      <c r="O193" s="5">
        <v>45701.7</v>
      </c>
      <c r="P193" s="1">
        <v>2</v>
      </c>
      <c r="Q193" s="1">
        <v>27</v>
      </c>
      <c r="R193" s="1">
        <v>39</v>
      </c>
      <c r="S193" s="6">
        <v>6.1</v>
      </c>
      <c r="T193" s="1" t="s">
        <v>77</v>
      </c>
      <c r="U193" s="1" t="s">
        <v>35</v>
      </c>
      <c r="W193" s="2">
        <v>2.21</v>
      </c>
      <c r="X193" s="3">
        <v>115.2</v>
      </c>
      <c r="Y193" s="3">
        <v>209.45</v>
      </c>
      <c r="Z193" s="4" t="str">
        <f t="shared" si="8"/>
        <v>February</v>
      </c>
      <c r="AA193" s="1" t="str" cm="1">
        <f t="array" ref="AA193">_xlfn.IFS(
  HOUR(L193) &lt; 6, "Overnight (12am–6am)",
  HOUR(L193) &lt; 10, "Morning (6am–10am)",
  HOUR(L193) &lt; 14, "Midday (10am–2pm)",
  HOUR(L193) &lt; 18, "Afternoon (2pm–6pm)",
  TRUE, "Evening (6pm–12am)"
)</f>
        <v>Afternoon (2pm–6pm)</v>
      </c>
      <c r="AB193" s="5" t="str">
        <f t="shared" si="9"/>
        <v>Thursday</v>
      </c>
      <c r="AC193" s="2">
        <f t="shared" si="10"/>
        <v>15</v>
      </c>
      <c r="AD193" s="7">
        <f t="shared" si="11"/>
        <v>67.999999991152436</v>
      </c>
    </row>
    <row r="194" spans="1:30" x14ac:dyDescent="0.35">
      <c r="A194" s="1" t="s">
        <v>272</v>
      </c>
      <c r="B194" s="4">
        <v>45699</v>
      </c>
      <c r="C194" s="1" t="s">
        <v>65</v>
      </c>
      <c r="D194" s="1" t="s">
        <v>28</v>
      </c>
      <c r="E194" s="1" t="s">
        <v>38</v>
      </c>
      <c r="F194" s="1" t="s">
        <v>30</v>
      </c>
      <c r="G194" s="1" t="s">
        <v>31</v>
      </c>
      <c r="H194" s="1" t="s">
        <v>32</v>
      </c>
      <c r="I194" s="1" t="s">
        <v>85</v>
      </c>
      <c r="J194" s="1" t="s">
        <v>1316</v>
      </c>
      <c r="K194" s="1" t="s">
        <v>1292</v>
      </c>
      <c r="L194" s="5">
        <v>45699.666666666664</v>
      </c>
      <c r="M194" s="5">
        <v>45699.667361111111</v>
      </c>
      <c r="N194" s="5">
        <v>45699.727083333331</v>
      </c>
      <c r="O194" s="5">
        <v>45699.75</v>
      </c>
      <c r="P194" s="1">
        <v>1</v>
      </c>
      <c r="Q194" s="1">
        <v>86</v>
      </c>
      <c r="R194" s="1">
        <v>33</v>
      </c>
      <c r="S194" s="6">
        <v>6.8</v>
      </c>
      <c r="T194" s="1" t="s">
        <v>41</v>
      </c>
      <c r="U194" s="1" t="s">
        <v>35</v>
      </c>
      <c r="W194" s="2">
        <v>1.06</v>
      </c>
      <c r="X194" s="3">
        <v>30.27</v>
      </c>
      <c r="Y194" s="3">
        <v>227.36</v>
      </c>
      <c r="Z194" s="4" t="str">
        <f t="shared" ref="Z194:Z257" si="12">TEXT(B194,"MMMM")</f>
        <v>February</v>
      </c>
      <c r="AA194" s="1" t="str" cm="1">
        <f t="array" ref="AA194">_xlfn.IFS(
  HOUR(L194) &lt; 6, "Overnight (12am–6am)",
  HOUR(L194) &lt; 10, "Morning (6am–10am)",
  HOUR(L194) &lt; 14, "Midday (10am–2pm)",
  HOUR(L194) &lt; 18, "Afternoon (2pm–6pm)",
  TRUE, "Evening (6pm–12am)"
)</f>
        <v>Afternoon (2pm–6pm)</v>
      </c>
      <c r="AB194" s="5" t="str">
        <f t="shared" ref="AB194:AB257" si="13">TEXT(L194,"DDDD")</f>
        <v>Tuesday</v>
      </c>
      <c r="AC194" s="2">
        <f t="shared" ref="AC194:AC257" si="14">HOUR(L194)</f>
        <v>16</v>
      </c>
      <c r="AD194" s="7">
        <f t="shared" ref="AD194:AD257" si="15">(O194-L194)*(60*24)</f>
        <v>120.00000000349246</v>
      </c>
    </row>
    <row r="195" spans="1:30" x14ac:dyDescent="0.35">
      <c r="A195" s="1" t="s">
        <v>273</v>
      </c>
      <c r="B195" s="4">
        <v>45694</v>
      </c>
      <c r="C195" s="1" t="s">
        <v>96</v>
      </c>
      <c r="D195" s="1" t="s">
        <v>28</v>
      </c>
      <c r="E195" s="1" t="s">
        <v>29</v>
      </c>
      <c r="F195" s="1" t="s">
        <v>30</v>
      </c>
      <c r="G195" s="1" t="s">
        <v>31</v>
      </c>
      <c r="H195" s="1" t="s">
        <v>32</v>
      </c>
      <c r="I195" s="1" t="s">
        <v>67</v>
      </c>
      <c r="J195" s="1" t="s">
        <v>1303</v>
      </c>
      <c r="K195" s="1" t="s">
        <v>1297</v>
      </c>
      <c r="L195" s="5">
        <v>45694.496527777781</v>
      </c>
      <c r="M195" s="5">
        <v>45694.507638888892</v>
      </c>
      <c r="N195" s="5">
        <v>45694.543749999997</v>
      </c>
      <c r="O195" s="5">
        <v>45694.570833333331</v>
      </c>
      <c r="P195" s="1">
        <v>16</v>
      </c>
      <c r="Q195" s="1">
        <v>52</v>
      </c>
      <c r="R195" s="1">
        <v>39</v>
      </c>
      <c r="S195" s="6">
        <v>9.6999999999999993</v>
      </c>
      <c r="T195" s="1" t="s">
        <v>60</v>
      </c>
      <c r="U195" s="1" t="s">
        <v>35</v>
      </c>
      <c r="W195" s="2">
        <v>1.52</v>
      </c>
      <c r="X195" s="3">
        <v>32.64</v>
      </c>
      <c r="Y195" s="3">
        <v>250.99</v>
      </c>
      <c r="Z195" s="4" t="str">
        <f t="shared" si="12"/>
        <v>February</v>
      </c>
      <c r="AA195" s="1" t="str" cm="1">
        <f t="array" ref="AA195">_xlfn.IFS(
  HOUR(L195) &lt; 6, "Overnight (12am–6am)",
  HOUR(L195) &lt; 10, "Morning (6am–10am)",
  HOUR(L195) &lt; 14, "Midday (10am–2pm)",
  HOUR(L195) &lt; 18, "Afternoon (2pm–6pm)",
  TRUE, "Evening (6pm–12am)"
)</f>
        <v>Midday (10am–2pm)</v>
      </c>
      <c r="AB195" s="5" t="str">
        <f t="shared" si="13"/>
        <v>Thursday</v>
      </c>
      <c r="AC195" s="2">
        <f t="shared" si="14"/>
        <v>11</v>
      </c>
      <c r="AD195" s="7">
        <f t="shared" si="15"/>
        <v>106.99999999254942</v>
      </c>
    </row>
    <row r="196" spans="1:30" x14ac:dyDescent="0.35">
      <c r="A196" s="1" t="s">
        <v>274</v>
      </c>
      <c r="B196" s="4">
        <v>45698</v>
      </c>
      <c r="C196" s="1" t="s">
        <v>65</v>
      </c>
      <c r="D196" s="1" t="s">
        <v>28</v>
      </c>
      <c r="E196" s="1" t="s">
        <v>66</v>
      </c>
      <c r="F196" s="1" t="s">
        <v>44</v>
      </c>
      <c r="G196" s="1" t="s">
        <v>31</v>
      </c>
      <c r="H196" s="1" t="s">
        <v>32</v>
      </c>
      <c r="I196" s="1" t="s">
        <v>75</v>
      </c>
      <c r="J196" s="1" t="s">
        <v>1303</v>
      </c>
      <c r="K196" s="1" t="s">
        <v>1294</v>
      </c>
      <c r="L196" s="5">
        <v>45698.680555555555</v>
      </c>
      <c r="M196" s="5">
        <v>45698.685416666667</v>
      </c>
      <c r="N196" s="5">
        <v>45698.802083333336</v>
      </c>
      <c r="O196" s="5">
        <v>45698.821527777778</v>
      </c>
      <c r="P196" s="1">
        <v>7</v>
      </c>
      <c r="Q196" s="1">
        <v>168</v>
      </c>
      <c r="R196" s="1">
        <v>28</v>
      </c>
      <c r="S196" s="6">
        <v>21.9</v>
      </c>
      <c r="T196" s="1" t="s">
        <v>48</v>
      </c>
      <c r="U196" s="1" t="s">
        <v>35</v>
      </c>
      <c r="W196" s="2">
        <v>1.36</v>
      </c>
      <c r="X196" s="3">
        <v>50.32</v>
      </c>
      <c r="Y196" s="3">
        <v>169.45</v>
      </c>
      <c r="Z196" s="4" t="str">
        <f t="shared" si="12"/>
        <v>February</v>
      </c>
      <c r="AA196" s="1" t="str" cm="1">
        <f t="array" ref="AA196">_xlfn.IFS(
  HOUR(L196) &lt; 6, "Overnight (12am–6am)",
  HOUR(L196) &lt; 10, "Morning (6am–10am)",
  HOUR(L196) &lt; 14, "Midday (10am–2pm)",
  HOUR(L196) &lt; 18, "Afternoon (2pm–6pm)",
  TRUE, "Evening (6pm–12am)"
)</f>
        <v>Afternoon (2pm–6pm)</v>
      </c>
      <c r="AB196" s="5" t="str">
        <f t="shared" si="13"/>
        <v>Monday</v>
      </c>
      <c r="AC196" s="2">
        <f t="shared" si="14"/>
        <v>16</v>
      </c>
      <c r="AD196" s="7">
        <f t="shared" si="15"/>
        <v>203.00000000162981</v>
      </c>
    </row>
    <row r="197" spans="1:30" x14ac:dyDescent="0.35">
      <c r="A197" s="1" t="s">
        <v>275</v>
      </c>
      <c r="B197" s="4">
        <v>45706</v>
      </c>
      <c r="C197" s="1" t="s">
        <v>88</v>
      </c>
      <c r="D197" s="1" t="s">
        <v>28</v>
      </c>
      <c r="E197" s="1" t="s">
        <v>29</v>
      </c>
      <c r="F197" s="1" t="s">
        <v>30</v>
      </c>
      <c r="G197" s="1" t="s">
        <v>39</v>
      </c>
      <c r="H197" s="1" t="s">
        <v>40</v>
      </c>
      <c r="I197" s="1" t="s">
        <v>47</v>
      </c>
      <c r="J197" s="1" t="s">
        <v>1299</v>
      </c>
      <c r="K197" s="1" t="s">
        <v>1295</v>
      </c>
      <c r="L197" s="5">
        <v>45706.496527777781</v>
      </c>
      <c r="M197" s="5">
        <v>45706.510416666664</v>
      </c>
      <c r="N197" s="5">
        <v>45706.587500000001</v>
      </c>
      <c r="O197" s="5">
        <v>45706.605555555558</v>
      </c>
      <c r="P197" s="1">
        <v>20</v>
      </c>
      <c r="Q197" s="1">
        <v>111</v>
      </c>
      <c r="R197" s="1">
        <v>26</v>
      </c>
      <c r="S197" s="6">
        <v>25.5</v>
      </c>
      <c r="T197" s="1" t="s">
        <v>54</v>
      </c>
      <c r="U197" s="1" t="s">
        <v>35</v>
      </c>
      <c r="W197" s="2">
        <v>1.35</v>
      </c>
      <c r="X197" s="3">
        <v>0</v>
      </c>
      <c r="Y197" s="3">
        <v>644.67999999999995</v>
      </c>
      <c r="Z197" s="4" t="str">
        <f t="shared" si="12"/>
        <v>February</v>
      </c>
      <c r="AA197" s="1" t="str" cm="1">
        <f t="array" ref="AA197">_xlfn.IFS(
  HOUR(L197) &lt; 6, "Overnight (12am–6am)",
  HOUR(L197) &lt; 10, "Morning (6am–10am)",
  HOUR(L197) &lt; 14, "Midday (10am–2pm)",
  HOUR(L197) &lt; 18, "Afternoon (2pm–6pm)",
  TRUE, "Evening (6pm–12am)"
)</f>
        <v>Midday (10am–2pm)</v>
      </c>
      <c r="AB197" s="5" t="str">
        <f t="shared" si="13"/>
        <v>Tuesday</v>
      </c>
      <c r="AC197" s="2">
        <f t="shared" si="14"/>
        <v>11</v>
      </c>
      <c r="AD197" s="7">
        <f t="shared" si="15"/>
        <v>156.99999999837019</v>
      </c>
    </row>
    <row r="198" spans="1:30" x14ac:dyDescent="0.35">
      <c r="A198" s="1" t="s">
        <v>276</v>
      </c>
      <c r="B198" s="4">
        <v>45711</v>
      </c>
      <c r="C198" s="1" t="s">
        <v>99</v>
      </c>
      <c r="D198" s="1" t="s">
        <v>28</v>
      </c>
      <c r="E198" s="1" t="s">
        <v>66</v>
      </c>
      <c r="F198" s="1" t="s">
        <v>30</v>
      </c>
      <c r="G198" s="1" t="s">
        <v>45</v>
      </c>
      <c r="H198" s="1" t="s">
        <v>46</v>
      </c>
      <c r="I198" s="1" t="s">
        <v>57</v>
      </c>
      <c r="J198" s="1" t="s">
        <v>1315</v>
      </c>
      <c r="K198" s="1" t="s">
        <v>1297</v>
      </c>
      <c r="L198" s="5">
        <v>45711.670138888891</v>
      </c>
      <c r="M198" s="5">
        <v>45711.677083333336</v>
      </c>
      <c r="N198" s="5">
        <v>45711.688194444447</v>
      </c>
      <c r="O198" s="5">
        <v>45711.711805555555</v>
      </c>
      <c r="P198" s="1">
        <v>10</v>
      </c>
      <c r="Q198" s="1">
        <v>16</v>
      </c>
      <c r="R198" s="1">
        <v>34</v>
      </c>
      <c r="S198" s="6">
        <v>13.7</v>
      </c>
      <c r="T198" s="1" t="s">
        <v>34</v>
      </c>
      <c r="U198" s="1" t="s">
        <v>35</v>
      </c>
      <c r="W198" s="2">
        <v>3.52</v>
      </c>
      <c r="X198" s="3">
        <v>154.54</v>
      </c>
      <c r="Y198" s="3">
        <v>1141.93</v>
      </c>
      <c r="Z198" s="4" t="str">
        <f t="shared" si="12"/>
        <v>February</v>
      </c>
      <c r="AA198" s="1" t="str" cm="1">
        <f t="array" ref="AA198">_xlfn.IFS(
  HOUR(L198) &lt; 6, "Overnight (12am–6am)",
  HOUR(L198) &lt; 10, "Morning (6am–10am)",
  HOUR(L198) &lt; 14, "Midday (10am–2pm)",
  HOUR(L198) &lt; 18, "Afternoon (2pm–6pm)",
  TRUE, "Evening (6pm–12am)"
)</f>
        <v>Afternoon (2pm–6pm)</v>
      </c>
      <c r="AB198" s="5" t="str">
        <f t="shared" si="13"/>
        <v>Sunday</v>
      </c>
      <c r="AC198" s="2">
        <f t="shared" si="14"/>
        <v>16</v>
      </c>
      <c r="AD198" s="7">
        <f t="shared" si="15"/>
        <v>59.99999999650754</v>
      </c>
    </row>
    <row r="199" spans="1:30" x14ac:dyDescent="0.35">
      <c r="A199" s="1" t="s">
        <v>277</v>
      </c>
      <c r="B199" s="4">
        <v>45689</v>
      </c>
      <c r="C199" s="1" t="s">
        <v>119</v>
      </c>
      <c r="D199" s="1" t="s">
        <v>28</v>
      </c>
      <c r="E199" s="1" t="s">
        <v>66</v>
      </c>
      <c r="F199" s="1" t="s">
        <v>44</v>
      </c>
      <c r="G199" s="1" t="s">
        <v>39</v>
      </c>
      <c r="H199" s="1" t="s">
        <v>40</v>
      </c>
      <c r="I199" s="1" t="s">
        <v>57</v>
      </c>
      <c r="J199" s="1" t="s">
        <v>1317</v>
      </c>
      <c r="K199" s="1" t="s">
        <v>1292</v>
      </c>
      <c r="L199" s="5">
        <v>45689.524305555555</v>
      </c>
      <c r="M199" s="5">
        <v>45689.548611111109</v>
      </c>
      <c r="N199" s="5">
        <v>45689.579861111109</v>
      </c>
      <c r="O199" s="5">
        <v>45689.600694444445</v>
      </c>
      <c r="P199" s="1">
        <v>35</v>
      </c>
      <c r="Q199" s="1">
        <v>45</v>
      </c>
      <c r="R199" s="1">
        <v>30</v>
      </c>
      <c r="S199" s="6">
        <v>17</v>
      </c>
      <c r="T199" s="1" t="s">
        <v>54</v>
      </c>
      <c r="U199" s="1" t="s">
        <v>35</v>
      </c>
      <c r="W199" s="2">
        <v>0.88</v>
      </c>
      <c r="X199" s="3">
        <v>189.76</v>
      </c>
      <c r="Y199" s="3">
        <v>846.64</v>
      </c>
      <c r="Z199" s="4" t="str">
        <f t="shared" si="12"/>
        <v>February</v>
      </c>
      <c r="AA199" s="1" t="str" cm="1">
        <f t="array" ref="AA199">_xlfn.IFS(
  HOUR(L199) &lt; 6, "Overnight (12am–6am)",
  HOUR(L199) &lt; 10, "Morning (6am–10am)",
  HOUR(L199) &lt; 14, "Midday (10am–2pm)",
  HOUR(L199) &lt; 18, "Afternoon (2pm–6pm)",
  TRUE, "Evening (6pm–12am)"
)</f>
        <v>Midday (10am–2pm)</v>
      </c>
      <c r="AB199" s="5" t="str">
        <f t="shared" si="13"/>
        <v>Saturday</v>
      </c>
      <c r="AC199" s="2">
        <f t="shared" si="14"/>
        <v>12</v>
      </c>
      <c r="AD199" s="7">
        <f t="shared" si="15"/>
        <v>110.00000000232831</v>
      </c>
    </row>
    <row r="200" spans="1:30" x14ac:dyDescent="0.35">
      <c r="A200" s="1" t="s">
        <v>278</v>
      </c>
      <c r="B200" s="4">
        <v>45713</v>
      </c>
      <c r="C200" s="1" t="s">
        <v>59</v>
      </c>
      <c r="D200" s="1" t="s">
        <v>28</v>
      </c>
      <c r="E200" s="1" t="s">
        <v>38</v>
      </c>
      <c r="F200" s="1" t="s">
        <v>30</v>
      </c>
      <c r="G200" s="1" t="s">
        <v>39</v>
      </c>
      <c r="H200" s="1" t="s">
        <v>40</v>
      </c>
      <c r="I200" s="1" t="s">
        <v>47</v>
      </c>
      <c r="J200" s="1" t="s">
        <v>1314</v>
      </c>
      <c r="K200" s="1" t="s">
        <v>1296</v>
      </c>
      <c r="L200" s="5">
        <v>45713.388888888891</v>
      </c>
      <c r="M200" s="5">
        <v>45713.396527777775</v>
      </c>
      <c r="N200" s="5">
        <v>45713.429166666669</v>
      </c>
      <c r="O200" s="5">
        <v>45713.445833333331</v>
      </c>
      <c r="P200" s="1">
        <v>11</v>
      </c>
      <c r="Q200" s="1">
        <v>47</v>
      </c>
      <c r="R200" s="1">
        <v>24</v>
      </c>
      <c r="S200" s="6">
        <v>26.6</v>
      </c>
      <c r="T200" s="1" t="s">
        <v>34</v>
      </c>
      <c r="U200" s="1" t="s">
        <v>35</v>
      </c>
      <c r="W200" s="2">
        <v>2.42</v>
      </c>
      <c r="X200" s="3">
        <v>160.72999999999999</v>
      </c>
      <c r="Y200" s="3">
        <v>967.59</v>
      </c>
      <c r="Z200" s="4" t="str">
        <f t="shared" si="12"/>
        <v>February</v>
      </c>
      <c r="AA200" s="1" t="str" cm="1">
        <f t="array" ref="AA200">_xlfn.IFS(
  HOUR(L200) &lt; 6, "Overnight (12am–6am)",
  HOUR(L200) &lt; 10, "Morning (6am–10am)",
  HOUR(L200) &lt; 14, "Midday (10am–2pm)",
  HOUR(L200) &lt; 18, "Afternoon (2pm–6pm)",
  TRUE, "Evening (6pm–12am)"
)</f>
        <v>Morning (6am–10am)</v>
      </c>
      <c r="AB200" s="5" t="str">
        <f t="shared" si="13"/>
        <v>Tuesday</v>
      </c>
      <c r="AC200" s="2">
        <f t="shared" si="14"/>
        <v>9</v>
      </c>
      <c r="AD200" s="7">
        <f t="shared" si="15"/>
        <v>81.999999994877726</v>
      </c>
    </row>
    <row r="201" spans="1:30" x14ac:dyDescent="0.35">
      <c r="A201" s="1" t="s">
        <v>279</v>
      </c>
      <c r="B201" s="4">
        <v>45713</v>
      </c>
      <c r="C201" s="1" t="s">
        <v>50</v>
      </c>
      <c r="D201" s="1" t="s">
        <v>28</v>
      </c>
      <c r="E201" s="1" t="s">
        <v>29</v>
      </c>
      <c r="F201" s="1" t="s">
        <v>30</v>
      </c>
      <c r="G201" s="1" t="s">
        <v>39</v>
      </c>
      <c r="H201" s="1" t="s">
        <v>40</v>
      </c>
      <c r="I201" s="1" t="s">
        <v>47</v>
      </c>
      <c r="J201" s="1" t="s">
        <v>1318</v>
      </c>
      <c r="K201" s="1" t="s">
        <v>1296</v>
      </c>
      <c r="L201" s="5">
        <v>45713.618055555555</v>
      </c>
      <c r="M201" s="5">
        <v>45713.618750000001</v>
      </c>
      <c r="N201" s="5">
        <v>45713.618750000001</v>
      </c>
      <c r="O201" s="5">
        <v>45713.643055555556</v>
      </c>
      <c r="P201" s="1">
        <v>1</v>
      </c>
      <c r="Q201" s="1">
        <v>0</v>
      </c>
      <c r="R201" s="1">
        <v>35</v>
      </c>
      <c r="S201" s="6">
        <v>6.4</v>
      </c>
      <c r="T201" s="1" t="s">
        <v>48</v>
      </c>
      <c r="U201" s="1" t="s">
        <v>35</v>
      </c>
      <c r="W201" s="2">
        <v>1.29</v>
      </c>
      <c r="X201" s="3">
        <v>51.18</v>
      </c>
      <c r="Y201" s="3">
        <v>730.65</v>
      </c>
      <c r="Z201" s="4" t="str">
        <f t="shared" si="12"/>
        <v>February</v>
      </c>
      <c r="AA201" s="1" t="str" cm="1">
        <f t="array" ref="AA201">_xlfn.IFS(
  HOUR(L201) &lt; 6, "Overnight (12am–6am)",
  HOUR(L201) &lt; 10, "Morning (6am–10am)",
  HOUR(L201) &lt; 14, "Midday (10am–2pm)",
  HOUR(L201) &lt; 18, "Afternoon (2pm–6pm)",
  TRUE, "Evening (6pm–12am)"
)</f>
        <v>Afternoon (2pm–6pm)</v>
      </c>
      <c r="AB201" s="5" t="str">
        <f t="shared" si="13"/>
        <v>Tuesday</v>
      </c>
      <c r="AC201" s="2">
        <f t="shared" si="14"/>
        <v>14</v>
      </c>
      <c r="AD201" s="7">
        <f t="shared" si="15"/>
        <v>36.000000002095476</v>
      </c>
    </row>
    <row r="202" spans="1:30" x14ac:dyDescent="0.35">
      <c r="A202" s="1" t="s">
        <v>280</v>
      </c>
      <c r="B202" s="4">
        <v>45743</v>
      </c>
      <c r="C202" s="1" t="s">
        <v>130</v>
      </c>
      <c r="D202" s="1" t="s">
        <v>28</v>
      </c>
      <c r="E202" s="1" t="s">
        <v>38</v>
      </c>
      <c r="F202" s="1" t="s">
        <v>30</v>
      </c>
      <c r="G202" s="1" t="s">
        <v>31</v>
      </c>
      <c r="H202" s="1" t="s">
        <v>32</v>
      </c>
      <c r="I202" s="1" t="s">
        <v>67</v>
      </c>
      <c r="J202" s="1" t="s">
        <v>1311</v>
      </c>
      <c r="K202" s="1" t="s">
        <v>1294</v>
      </c>
      <c r="L202" s="5">
        <v>45743.541666666664</v>
      </c>
      <c r="M202" s="5">
        <v>45743.556944444441</v>
      </c>
      <c r="N202" s="5">
        <v>45743.638888888891</v>
      </c>
      <c r="O202" s="5">
        <v>45743.65625</v>
      </c>
      <c r="P202" s="1">
        <v>22</v>
      </c>
      <c r="Q202" s="1">
        <v>118</v>
      </c>
      <c r="R202" s="1">
        <v>25</v>
      </c>
      <c r="S202" s="6">
        <v>17.899999999999999</v>
      </c>
      <c r="T202" s="1" t="s">
        <v>41</v>
      </c>
      <c r="U202" s="1" t="s">
        <v>35</v>
      </c>
      <c r="W202" s="2">
        <v>1.04</v>
      </c>
      <c r="X202" s="3">
        <v>40.97</v>
      </c>
      <c r="Y202" s="3">
        <v>311.83</v>
      </c>
      <c r="Z202" s="4" t="str">
        <f t="shared" si="12"/>
        <v>March</v>
      </c>
      <c r="AA202" s="1" t="str" cm="1">
        <f t="array" ref="AA202">_xlfn.IFS(
  HOUR(L202) &lt; 6, "Overnight (12am–6am)",
  HOUR(L202) &lt; 10, "Morning (6am–10am)",
  HOUR(L202) &lt; 14, "Midday (10am–2pm)",
  HOUR(L202) &lt; 18, "Afternoon (2pm–6pm)",
  TRUE, "Evening (6pm–12am)"
)</f>
        <v>Midday (10am–2pm)</v>
      </c>
      <c r="AB202" s="5" t="str">
        <f t="shared" si="13"/>
        <v>Thursday</v>
      </c>
      <c r="AC202" s="2">
        <f t="shared" si="14"/>
        <v>13</v>
      </c>
      <c r="AD202" s="7">
        <f t="shared" si="15"/>
        <v>165.00000000349246</v>
      </c>
    </row>
    <row r="203" spans="1:30" x14ac:dyDescent="0.35">
      <c r="A203" s="1" t="s">
        <v>282</v>
      </c>
      <c r="B203" s="4">
        <v>45741</v>
      </c>
      <c r="C203" s="1" t="s">
        <v>99</v>
      </c>
      <c r="D203" s="1" t="s">
        <v>28</v>
      </c>
      <c r="E203" s="1" t="s">
        <v>66</v>
      </c>
      <c r="F203" s="1" t="s">
        <v>44</v>
      </c>
      <c r="G203" s="1" t="s">
        <v>39</v>
      </c>
      <c r="H203" s="1" t="s">
        <v>40</v>
      </c>
      <c r="I203" s="1" t="s">
        <v>107</v>
      </c>
      <c r="J203" s="1" t="s">
        <v>1319</v>
      </c>
      <c r="K203" s="1" t="s">
        <v>1294</v>
      </c>
      <c r="L203" s="5">
        <v>45741.548611111109</v>
      </c>
      <c r="M203" s="5">
        <v>45741.549305555556</v>
      </c>
      <c r="N203" s="5">
        <v>45741.658333333333</v>
      </c>
      <c r="O203" s="5">
        <v>45741.689583333333</v>
      </c>
      <c r="P203" s="1">
        <v>1</v>
      </c>
      <c r="Q203" s="1">
        <v>157</v>
      </c>
      <c r="R203" s="1">
        <v>45</v>
      </c>
      <c r="S203" s="6">
        <v>11.1</v>
      </c>
      <c r="T203" s="1" t="s">
        <v>60</v>
      </c>
      <c r="U203" s="1" t="s">
        <v>35</v>
      </c>
      <c r="W203" s="2">
        <v>1.37</v>
      </c>
      <c r="X203" s="3">
        <v>42.57</v>
      </c>
      <c r="Y203" s="3">
        <v>530.04</v>
      </c>
      <c r="Z203" s="4" t="str">
        <f t="shared" si="12"/>
        <v>March</v>
      </c>
      <c r="AA203" s="1" t="str" cm="1">
        <f t="array" ref="AA203">_xlfn.IFS(
  HOUR(L203) &lt; 6, "Overnight (12am–6am)",
  HOUR(L203) &lt; 10, "Morning (6am–10am)",
  HOUR(L203) &lt; 14, "Midday (10am–2pm)",
  HOUR(L203) &lt; 18, "Afternoon (2pm–6pm)",
  TRUE, "Evening (6pm–12am)"
)</f>
        <v>Midday (10am–2pm)</v>
      </c>
      <c r="AB203" s="5" t="str">
        <f t="shared" si="13"/>
        <v>Tuesday</v>
      </c>
      <c r="AC203" s="2">
        <f t="shared" si="14"/>
        <v>13</v>
      </c>
      <c r="AD203" s="7">
        <f t="shared" si="15"/>
        <v>203.00000000162981</v>
      </c>
    </row>
    <row r="204" spans="1:30" x14ac:dyDescent="0.35">
      <c r="A204" s="1" t="s">
        <v>283</v>
      </c>
      <c r="B204" s="4">
        <v>45726</v>
      </c>
      <c r="C204" s="1" t="s">
        <v>65</v>
      </c>
      <c r="D204" s="1" t="s">
        <v>28</v>
      </c>
      <c r="E204" s="1" t="s">
        <v>29</v>
      </c>
      <c r="F204" s="1" t="s">
        <v>44</v>
      </c>
      <c r="G204" s="1" t="s">
        <v>39</v>
      </c>
      <c r="H204" s="1" t="s">
        <v>40</v>
      </c>
      <c r="I204" s="1" t="s">
        <v>67</v>
      </c>
      <c r="J204" s="1" t="s">
        <v>1314</v>
      </c>
      <c r="K204" s="1" t="s">
        <v>1297</v>
      </c>
      <c r="L204" s="5">
        <v>45726.625</v>
      </c>
      <c r="M204" s="5">
        <v>45726.632638888892</v>
      </c>
      <c r="N204" s="5">
        <v>45726.633333333331</v>
      </c>
      <c r="O204" s="5">
        <v>45726.659722222219</v>
      </c>
      <c r="P204" s="1">
        <v>11</v>
      </c>
      <c r="Q204" s="1">
        <v>1</v>
      </c>
      <c r="R204" s="1">
        <v>38</v>
      </c>
      <c r="S204" s="6">
        <v>23.2</v>
      </c>
      <c r="T204" s="1" t="s">
        <v>41</v>
      </c>
      <c r="U204" s="1" t="s">
        <v>35</v>
      </c>
      <c r="W204" s="2">
        <v>2.66</v>
      </c>
      <c r="X204" s="3">
        <v>19.61</v>
      </c>
      <c r="Y204" s="3">
        <v>149</v>
      </c>
      <c r="Z204" s="4" t="str">
        <f t="shared" si="12"/>
        <v>March</v>
      </c>
      <c r="AA204" s="1" t="str" cm="1">
        <f t="array" ref="AA204">_xlfn.IFS(
  HOUR(L204) &lt; 6, "Overnight (12am–6am)",
  HOUR(L204) &lt; 10, "Morning (6am–10am)",
  HOUR(L204) &lt; 14, "Midday (10am–2pm)",
  HOUR(L204) &lt; 18, "Afternoon (2pm–6pm)",
  TRUE, "Evening (6pm–12am)"
)</f>
        <v>Afternoon (2pm–6pm)</v>
      </c>
      <c r="AB204" s="5" t="str">
        <f t="shared" si="13"/>
        <v>Monday</v>
      </c>
      <c r="AC204" s="2">
        <f t="shared" si="14"/>
        <v>15</v>
      </c>
      <c r="AD204" s="7">
        <f t="shared" si="15"/>
        <v>49.999999995343387</v>
      </c>
    </row>
    <row r="205" spans="1:30" x14ac:dyDescent="0.35">
      <c r="A205" s="1" t="s">
        <v>284</v>
      </c>
      <c r="B205" s="4">
        <v>45730</v>
      </c>
      <c r="C205" s="1" t="s">
        <v>88</v>
      </c>
      <c r="D205" s="1" t="s">
        <v>28</v>
      </c>
      <c r="E205" s="1" t="s">
        <v>66</v>
      </c>
      <c r="F205" s="1" t="s">
        <v>30</v>
      </c>
      <c r="G205" s="1" t="s">
        <v>39</v>
      </c>
      <c r="H205" s="1" t="s">
        <v>40</v>
      </c>
      <c r="I205" s="1" t="s">
        <v>67</v>
      </c>
      <c r="J205" s="1" t="s">
        <v>1320</v>
      </c>
      <c r="K205" s="1" t="s">
        <v>1296</v>
      </c>
      <c r="L205" s="5">
        <v>45730.611111111109</v>
      </c>
      <c r="M205" s="5">
        <v>45730.621527777781</v>
      </c>
      <c r="N205" s="5">
        <v>45730.661111111112</v>
      </c>
      <c r="O205" s="5">
        <v>45730.676388888889</v>
      </c>
      <c r="P205" s="1">
        <v>15</v>
      </c>
      <c r="Q205" s="1">
        <v>57</v>
      </c>
      <c r="R205" s="1">
        <v>22</v>
      </c>
      <c r="S205" s="6">
        <v>14.5</v>
      </c>
      <c r="T205" s="1" t="s">
        <v>60</v>
      </c>
      <c r="U205" s="1" t="s">
        <v>35</v>
      </c>
      <c r="W205" s="2">
        <v>0.89</v>
      </c>
      <c r="X205" s="3">
        <v>7.24</v>
      </c>
      <c r="Y205" s="3">
        <v>1144.33</v>
      </c>
      <c r="Z205" s="4" t="str">
        <f t="shared" si="12"/>
        <v>March</v>
      </c>
      <c r="AA205" s="1" t="str" cm="1">
        <f t="array" ref="AA205">_xlfn.IFS(
  HOUR(L205) &lt; 6, "Overnight (12am–6am)",
  HOUR(L205) &lt; 10, "Morning (6am–10am)",
  HOUR(L205) &lt; 14, "Midday (10am–2pm)",
  HOUR(L205) &lt; 18, "Afternoon (2pm–6pm)",
  TRUE, "Evening (6pm–12am)"
)</f>
        <v>Afternoon (2pm–6pm)</v>
      </c>
      <c r="AB205" s="5" t="str">
        <f t="shared" si="13"/>
        <v>Friday</v>
      </c>
      <c r="AC205" s="2">
        <f t="shared" si="14"/>
        <v>14</v>
      </c>
      <c r="AD205" s="7">
        <f t="shared" si="15"/>
        <v>94.000000002561137</v>
      </c>
    </row>
    <row r="206" spans="1:30" x14ac:dyDescent="0.35">
      <c r="A206" s="1" t="s">
        <v>285</v>
      </c>
      <c r="B206" s="4">
        <v>45734</v>
      </c>
      <c r="C206" s="1" t="s">
        <v>50</v>
      </c>
      <c r="D206" s="1" t="s">
        <v>28</v>
      </c>
      <c r="E206" s="1" t="s">
        <v>66</v>
      </c>
      <c r="F206" s="1" t="s">
        <v>30</v>
      </c>
      <c r="G206" s="1" t="s">
        <v>39</v>
      </c>
      <c r="H206" s="1" t="s">
        <v>40</v>
      </c>
      <c r="I206" s="1" t="s">
        <v>107</v>
      </c>
      <c r="J206" s="1" t="s">
        <v>1318</v>
      </c>
      <c r="K206" s="1" t="s">
        <v>1293</v>
      </c>
      <c r="L206" s="5">
        <v>45734.659722222219</v>
      </c>
      <c r="M206" s="5">
        <v>45734.668055555558</v>
      </c>
      <c r="N206" s="5">
        <v>45734.734027777777</v>
      </c>
      <c r="O206" s="5">
        <v>45734.750694444447</v>
      </c>
      <c r="P206" s="1">
        <v>12</v>
      </c>
      <c r="Q206" s="1">
        <v>95</v>
      </c>
      <c r="R206" s="1">
        <v>24</v>
      </c>
      <c r="S206" s="6">
        <v>14</v>
      </c>
      <c r="T206" s="1" t="s">
        <v>60</v>
      </c>
      <c r="U206" s="1" t="s">
        <v>70</v>
      </c>
      <c r="V206" s="1" t="s">
        <v>105</v>
      </c>
      <c r="W206" s="2">
        <v>0</v>
      </c>
      <c r="X206" s="3">
        <v>0</v>
      </c>
      <c r="Y206" s="3">
        <v>0</v>
      </c>
      <c r="Z206" s="4" t="str">
        <f t="shared" si="12"/>
        <v>March</v>
      </c>
      <c r="AA206" s="1" t="str" cm="1">
        <f t="array" ref="AA206">_xlfn.IFS(
  HOUR(L206) &lt; 6, "Overnight (12am–6am)",
  HOUR(L206) &lt; 10, "Morning (6am–10am)",
  HOUR(L206) &lt; 14, "Midday (10am–2pm)",
  HOUR(L206) &lt; 18, "Afternoon (2pm–6pm)",
  TRUE, "Evening (6pm–12am)"
)</f>
        <v>Afternoon (2pm–6pm)</v>
      </c>
      <c r="AB206" s="5" t="str">
        <f t="shared" si="13"/>
        <v>Tuesday</v>
      </c>
      <c r="AC206" s="2">
        <f t="shared" si="14"/>
        <v>15</v>
      </c>
      <c r="AD206" s="7">
        <f t="shared" si="15"/>
        <v>131.00000000791624</v>
      </c>
    </row>
    <row r="207" spans="1:30" x14ac:dyDescent="0.35">
      <c r="A207" s="1" t="s">
        <v>286</v>
      </c>
      <c r="B207" s="4">
        <v>45725</v>
      </c>
      <c r="C207" s="1" t="s">
        <v>65</v>
      </c>
      <c r="D207" s="1" t="s">
        <v>28</v>
      </c>
      <c r="E207" s="1" t="s">
        <v>53</v>
      </c>
      <c r="F207" s="1" t="s">
        <v>30</v>
      </c>
      <c r="G207" s="1" t="s">
        <v>39</v>
      </c>
      <c r="H207" s="1" t="s">
        <v>40</v>
      </c>
      <c r="I207" s="1" t="s">
        <v>107</v>
      </c>
      <c r="J207" s="1" t="s">
        <v>1307</v>
      </c>
      <c r="K207" s="1" t="s">
        <v>1292</v>
      </c>
      <c r="L207" s="5">
        <v>45725.767361111109</v>
      </c>
      <c r="M207" s="5">
        <v>45725.783333333333</v>
      </c>
      <c r="N207" s="5">
        <v>45725.868055555555</v>
      </c>
      <c r="O207" s="5">
        <v>45725.89166666667</v>
      </c>
      <c r="P207" s="1">
        <v>23</v>
      </c>
      <c r="Q207" s="1">
        <v>122</v>
      </c>
      <c r="R207" s="1">
        <v>34</v>
      </c>
      <c r="S207" s="6">
        <v>27.1</v>
      </c>
      <c r="T207" s="1" t="s">
        <v>34</v>
      </c>
      <c r="U207" s="1" t="s">
        <v>35</v>
      </c>
      <c r="W207" s="2">
        <v>1.1399999999999999</v>
      </c>
      <c r="X207" s="3">
        <v>163.98</v>
      </c>
      <c r="Y207" s="3">
        <v>487.68</v>
      </c>
      <c r="Z207" s="4" t="str">
        <f t="shared" si="12"/>
        <v>March</v>
      </c>
      <c r="AA207" s="1" t="str" cm="1">
        <f t="array" ref="AA207">_xlfn.IFS(
  HOUR(L207) &lt; 6, "Overnight (12am–6am)",
  HOUR(L207) &lt; 10, "Morning (6am–10am)",
  HOUR(L207) &lt; 14, "Midday (10am–2pm)",
  HOUR(L207) &lt; 18, "Afternoon (2pm–6pm)",
  TRUE, "Evening (6pm–12am)"
)</f>
        <v>Evening (6pm–12am)</v>
      </c>
      <c r="AB207" s="5" t="str">
        <f t="shared" si="13"/>
        <v>Sunday</v>
      </c>
      <c r="AC207" s="2">
        <f t="shared" si="14"/>
        <v>18</v>
      </c>
      <c r="AD207" s="7">
        <f t="shared" si="15"/>
        <v>179.00000000721775</v>
      </c>
    </row>
    <row r="208" spans="1:30" x14ac:dyDescent="0.35">
      <c r="A208" s="1" t="s">
        <v>287</v>
      </c>
      <c r="B208" s="4">
        <v>45736</v>
      </c>
      <c r="C208" s="1" t="s">
        <v>96</v>
      </c>
      <c r="D208" s="1" t="s">
        <v>28</v>
      </c>
      <c r="E208" s="1" t="s">
        <v>56</v>
      </c>
      <c r="F208" s="1" t="s">
        <v>30</v>
      </c>
      <c r="G208" s="1" t="s">
        <v>45</v>
      </c>
      <c r="H208" s="1" t="s">
        <v>46</v>
      </c>
      <c r="I208" s="1" t="s">
        <v>57</v>
      </c>
      <c r="J208" s="1" t="s">
        <v>1311</v>
      </c>
      <c r="K208" s="1" t="s">
        <v>1293</v>
      </c>
      <c r="L208" s="5">
        <v>45736.322916666664</v>
      </c>
      <c r="M208" s="5">
        <v>45736.331250000003</v>
      </c>
      <c r="N208" s="5">
        <v>45736.335416666669</v>
      </c>
      <c r="O208" s="5">
        <v>45736.352777777778</v>
      </c>
      <c r="P208" s="1">
        <v>12</v>
      </c>
      <c r="Q208" s="1">
        <v>6</v>
      </c>
      <c r="R208" s="1">
        <v>25</v>
      </c>
      <c r="S208" s="6">
        <v>14.3</v>
      </c>
      <c r="T208" s="1" t="s">
        <v>41</v>
      </c>
      <c r="U208" s="1" t="s">
        <v>35</v>
      </c>
      <c r="W208" s="2">
        <v>2.44</v>
      </c>
      <c r="X208" s="3">
        <v>57.09</v>
      </c>
      <c r="Y208" s="3">
        <v>553.70000000000005</v>
      </c>
      <c r="Z208" s="4" t="str">
        <f t="shared" si="12"/>
        <v>March</v>
      </c>
      <c r="AA208" s="1" t="str" cm="1">
        <f t="array" ref="AA208">_xlfn.IFS(
  HOUR(L208) &lt; 6, "Overnight (12am–6am)",
  HOUR(L208) &lt; 10, "Morning (6am–10am)",
  HOUR(L208) &lt; 14, "Midday (10am–2pm)",
  HOUR(L208) &lt; 18, "Afternoon (2pm–6pm)",
  TRUE, "Evening (6pm–12am)"
)</f>
        <v>Morning (6am–10am)</v>
      </c>
      <c r="AB208" s="5" t="str">
        <f t="shared" si="13"/>
        <v>Thursday</v>
      </c>
      <c r="AC208" s="2">
        <f t="shared" si="14"/>
        <v>7</v>
      </c>
      <c r="AD208" s="7">
        <f t="shared" si="15"/>
        <v>43.000000003958121</v>
      </c>
    </row>
    <row r="209" spans="1:30" x14ac:dyDescent="0.35">
      <c r="A209" s="1" t="s">
        <v>288</v>
      </c>
      <c r="B209" s="4">
        <v>45718</v>
      </c>
      <c r="C209" s="1" t="s">
        <v>83</v>
      </c>
      <c r="D209" s="1" t="s">
        <v>28</v>
      </c>
      <c r="E209" s="1" t="s">
        <v>38</v>
      </c>
      <c r="F209" s="1" t="s">
        <v>30</v>
      </c>
      <c r="G209" s="1" t="s">
        <v>39</v>
      </c>
      <c r="H209" s="1" t="s">
        <v>40</v>
      </c>
      <c r="I209" s="1" t="s">
        <v>85</v>
      </c>
      <c r="J209" s="1" t="s">
        <v>1298</v>
      </c>
      <c r="K209" s="1" t="s">
        <v>1297</v>
      </c>
      <c r="L209" s="5">
        <v>45718.586805555555</v>
      </c>
      <c r="M209" s="5">
        <v>45718.609027777777</v>
      </c>
      <c r="N209" s="5">
        <v>45718.670138888891</v>
      </c>
      <c r="O209" s="5">
        <v>45718.681944444441</v>
      </c>
      <c r="P209" s="1">
        <v>32</v>
      </c>
      <c r="Q209" s="1">
        <v>88</v>
      </c>
      <c r="R209" s="1">
        <v>17</v>
      </c>
      <c r="S209" s="6">
        <v>5.9</v>
      </c>
      <c r="T209" s="1" t="s">
        <v>60</v>
      </c>
      <c r="U209" s="1" t="s">
        <v>35</v>
      </c>
      <c r="W209" s="2">
        <v>1.31</v>
      </c>
      <c r="X209" s="3">
        <v>129.26</v>
      </c>
      <c r="Y209" s="3">
        <v>629.13</v>
      </c>
      <c r="Z209" s="4" t="str">
        <f t="shared" si="12"/>
        <v>March</v>
      </c>
      <c r="AA209" s="1" t="str" cm="1">
        <f t="array" ref="AA209">_xlfn.IFS(
  HOUR(L209) &lt; 6, "Overnight (12am–6am)",
  HOUR(L209) &lt; 10, "Morning (6am–10am)",
  HOUR(L209) &lt; 14, "Midday (10am–2pm)",
  HOUR(L209) &lt; 18, "Afternoon (2pm–6pm)",
  TRUE, "Evening (6pm–12am)"
)</f>
        <v>Afternoon (2pm–6pm)</v>
      </c>
      <c r="AB209" s="5" t="str">
        <f t="shared" si="13"/>
        <v>Sunday</v>
      </c>
      <c r="AC209" s="2">
        <f t="shared" si="14"/>
        <v>14</v>
      </c>
      <c r="AD209" s="7">
        <f t="shared" si="15"/>
        <v>136.99999999604188</v>
      </c>
    </row>
    <row r="210" spans="1:30" x14ac:dyDescent="0.35">
      <c r="A210" s="1" t="s">
        <v>289</v>
      </c>
      <c r="B210" s="4">
        <v>45733</v>
      </c>
      <c r="C210" s="1" t="s">
        <v>96</v>
      </c>
      <c r="D210" s="1" t="s">
        <v>28</v>
      </c>
      <c r="E210" s="1" t="s">
        <v>53</v>
      </c>
      <c r="F210" s="1" t="s">
        <v>30</v>
      </c>
      <c r="G210" s="1" t="s">
        <v>31</v>
      </c>
      <c r="H210" s="1" t="s">
        <v>32</v>
      </c>
      <c r="I210" s="1" t="s">
        <v>75</v>
      </c>
      <c r="J210" s="1" t="s">
        <v>1304</v>
      </c>
      <c r="K210" s="1" t="s">
        <v>1295</v>
      </c>
      <c r="L210" s="5">
        <v>45733.315972222219</v>
      </c>
      <c r="M210" s="5">
        <v>45733.331944444442</v>
      </c>
      <c r="N210" s="5">
        <v>45733.331944444442</v>
      </c>
      <c r="O210" s="5">
        <v>45733.352083333331</v>
      </c>
      <c r="P210" s="1">
        <v>23</v>
      </c>
      <c r="Q210" s="1">
        <v>0</v>
      </c>
      <c r="R210" s="1">
        <v>29</v>
      </c>
      <c r="S210" s="6">
        <v>15.8</v>
      </c>
      <c r="T210" s="1" t="s">
        <v>60</v>
      </c>
      <c r="U210" s="1" t="s">
        <v>35</v>
      </c>
      <c r="W210" s="2">
        <v>1.05</v>
      </c>
      <c r="X210" s="3">
        <v>31.21</v>
      </c>
      <c r="Y210" s="3">
        <v>331.13</v>
      </c>
      <c r="Z210" s="4" t="str">
        <f t="shared" si="12"/>
        <v>March</v>
      </c>
      <c r="AA210" s="1" t="str" cm="1">
        <f t="array" ref="AA210">_xlfn.IFS(
  HOUR(L210) &lt; 6, "Overnight (12am–6am)",
  HOUR(L210) &lt; 10, "Morning (6am–10am)",
  HOUR(L210) &lt; 14, "Midday (10am–2pm)",
  HOUR(L210) &lt; 18, "Afternoon (2pm–6pm)",
  TRUE, "Evening (6pm–12am)"
)</f>
        <v>Morning (6am–10am)</v>
      </c>
      <c r="AB210" s="5" t="str">
        <f t="shared" si="13"/>
        <v>Monday</v>
      </c>
      <c r="AC210" s="2">
        <f t="shared" si="14"/>
        <v>7</v>
      </c>
      <c r="AD210" s="7">
        <f t="shared" si="15"/>
        <v>52.000000001862645</v>
      </c>
    </row>
    <row r="211" spans="1:30" x14ac:dyDescent="0.35">
      <c r="A211" s="1" t="s">
        <v>290</v>
      </c>
      <c r="B211" s="4">
        <v>45740</v>
      </c>
      <c r="C211" s="1" t="s">
        <v>65</v>
      </c>
      <c r="D211" s="1" t="s">
        <v>28</v>
      </c>
      <c r="E211" s="1" t="s">
        <v>53</v>
      </c>
      <c r="F211" s="1" t="s">
        <v>30</v>
      </c>
      <c r="G211" s="1" t="s">
        <v>39</v>
      </c>
      <c r="H211" s="1" t="s">
        <v>40</v>
      </c>
      <c r="I211" s="1" t="s">
        <v>57</v>
      </c>
      <c r="J211" s="1" t="s">
        <v>1311</v>
      </c>
      <c r="K211" s="1" t="s">
        <v>1297</v>
      </c>
      <c r="L211" s="5">
        <v>45740.71875</v>
      </c>
      <c r="M211" s="5">
        <v>45740.727777777778</v>
      </c>
      <c r="N211" s="5">
        <v>45740.736805555556</v>
      </c>
      <c r="O211" s="5">
        <v>45740.748611111114</v>
      </c>
      <c r="P211" s="1">
        <v>13</v>
      </c>
      <c r="Q211" s="1">
        <v>13</v>
      </c>
      <c r="R211" s="1">
        <v>17</v>
      </c>
      <c r="S211" s="6">
        <v>10.4</v>
      </c>
      <c r="T211" s="1" t="s">
        <v>41</v>
      </c>
      <c r="U211" s="1" t="s">
        <v>35</v>
      </c>
      <c r="W211" s="2">
        <v>1.22</v>
      </c>
      <c r="X211" s="3">
        <v>7.89</v>
      </c>
      <c r="Y211" s="3">
        <v>435.77</v>
      </c>
      <c r="Z211" s="4" t="str">
        <f t="shared" si="12"/>
        <v>March</v>
      </c>
      <c r="AA211" s="1" t="str" cm="1">
        <f t="array" ref="AA211">_xlfn.IFS(
  HOUR(L211) &lt; 6, "Overnight (12am–6am)",
  HOUR(L211) &lt; 10, "Morning (6am–10am)",
  HOUR(L211) &lt; 14, "Midday (10am–2pm)",
  HOUR(L211) &lt; 18, "Afternoon (2pm–6pm)",
  TRUE, "Evening (6pm–12am)"
)</f>
        <v>Afternoon (2pm–6pm)</v>
      </c>
      <c r="AB211" s="5" t="str">
        <f t="shared" si="13"/>
        <v>Monday</v>
      </c>
      <c r="AC211" s="2">
        <f t="shared" si="14"/>
        <v>17</v>
      </c>
      <c r="AD211" s="7">
        <f t="shared" si="15"/>
        <v>43.000000003958121</v>
      </c>
    </row>
    <row r="212" spans="1:30" x14ac:dyDescent="0.35">
      <c r="A212" s="1" t="s">
        <v>291</v>
      </c>
      <c r="B212" s="4">
        <v>45729</v>
      </c>
      <c r="C212" s="1" t="s">
        <v>63</v>
      </c>
      <c r="D212" s="1" t="s">
        <v>28</v>
      </c>
      <c r="E212" s="1" t="s">
        <v>53</v>
      </c>
      <c r="F212" s="1" t="s">
        <v>30</v>
      </c>
      <c r="G212" s="1" t="s">
        <v>31</v>
      </c>
      <c r="H212" s="1" t="s">
        <v>32</v>
      </c>
      <c r="I212" s="1" t="s">
        <v>57</v>
      </c>
      <c r="J212" s="1" t="s">
        <v>1318</v>
      </c>
      <c r="K212" s="1" t="s">
        <v>1292</v>
      </c>
      <c r="L212" s="5">
        <v>45729.34375</v>
      </c>
      <c r="M212" s="5">
        <v>45729.36041666667</v>
      </c>
      <c r="N212" s="5">
        <v>45729.434027777781</v>
      </c>
      <c r="O212" s="5">
        <v>45729.461805555555</v>
      </c>
      <c r="P212" s="1">
        <v>24</v>
      </c>
      <c r="Q212" s="1">
        <v>106</v>
      </c>
      <c r="R212" s="1">
        <v>40</v>
      </c>
      <c r="S212" s="6">
        <v>10</v>
      </c>
      <c r="T212" s="1" t="s">
        <v>41</v>
      </c>
      <c r="U212" s="1" t="s">
        <v>35</v>
      </c>
      <c r="W212" s="2">
        <v>0.74</v>
      </c>
      <c r="X212" s="3">
        <v>3.33</v>
      </c>
      <c r="Y212" s="3">
        <v>237.11</v>
      </c>
      <c r="Z212" s="4" t="str">
        <f t="shared" si="12"/>
        <v>March</v>
      </c>
      <c r="AA212" s="1" t="str" cm="1">
        <f t="array" ref="AA212">_xlfn.IFS(
  HOUR(L212) &lt; 6, "Overnight (12am–6am)",
  HOUR(L212) &lt; 10, "Morning (6am–10am)",
  HOUR(L212) &lt; 14, "Midday (10am–2pm)",
  HOUR(L212) &lt; 18, "Afternoon (2pm–6pm)",
  TRUE, "Evening (6pm–12am)"
)</f>
        <v>Morning (6am–10am)</v>
      </c>
      <c r="AB212" s="5" t="str">
        <f t="shared" si="13"/>
        <v>Thursday</v>
      </c>
      <c r="AC212" s="2">
        <f t="shared" si="14"/>
        <v>8</v>
      </c>
      <c r="AD212" s="7">
        <f t="shared" si="15"/>
        <v>169.99999999883585</v>
      </c>
    </row>
    <row r="213" spans="1:30" x14ac:dyDescent="0.35">
      <c r="A213" s="1" t="s">
        <v>292</v>
      </c>
      <c r="B213" s="4">
        <v>45719</v>
      </c>
      <c r="C213" s="1" t="s">
        <v>27</v>
      </c>
      <c r="D213" s="1" t="s">
        <v>28</v>
      </c>
      <c r="E213" s="1" t="s">
        <v>38</v>
      </c>
      <c r="F213" s="1" t="s">
        <v>30</v>
      </c>
      <c r="G213" s="1" t="s">
        <v>31</v>
      </c>
      <c r="H213" s="1" t="s">
        <v>32</v>
      </c>
      <c r="I213" s="1" t="s">
        <v>107</v>
      </c>
      <c r="J213" s="1" t="s">
        <v>1303</v>
      </c>
      <c r="K213" s="1" t="s">
        <v>1293</v>
      </c>
      <c r="L213" s="5">
        <v>45719.3125</v>
      </c>
      <c r="M213" s="5">
        <v>45719.320833333331</v>
      </c>
      <c r="N213" s="5">
        <v>45719.329861111109</v>
      </c>
      <c r="O213" s="5">
        <v>45719.339583333334</v>
      </c>
      <c r="P213" s="1">
        <v>12</v>
      </c>
      <c r="Q213" s="1">
        <v>13</v>
      </c>
      <c r="R213" s="1">
        <v>14</v>
      </c>
      <c r="S213" s="6">
        <v>7.6</v>
      </c>
      <c r="T213" s="1" t="s">
        <v>41</v>
      </c>
      <c r="U213" s="1" t="s">
        <v>35</v>
      </c>
      <c r="W213" s="2">
        <v>1.0900000000000001</v>
      </c>
      <c r="X213" s="3">
        <v>6.7</v>
      </c>
      <c r="Y213" s="3">
        <v>207.8</v>
      </c>
      <c r="Z213" s="4" t="str">
        <f t="shared" si="12"/>
        <v>March</v>
      </c>
      <c r="AA213" s="1" t="str" cm="1">
        <f t="array" ref="AA213">_xlfn.IFS(
  HOUR(L213) &lt; 6, "Overnight (12am–6am)",
  HOUR(L213) &lt; 10, "Morning (6am–10am)",
  HOUR(L213) &lt; 14, "Midday (10am–2pm)",
  HOUR(L213) &lt; 18, "Afternoon (2pm–6pm)",
  TRUE, "Evening (6pm–12am)"
)</f>
        <v>Morning (6am–10am)</v>
      </c>
      <c r="AB213" s="5" t="str">
        <f t="shared" si="13"/>
        <v>Monday</v>
      </c>
      <c r="AC213" s="2">
        <f t="shared" si="14"/>
        <v>7</v>
      </c>
      <c r="AD213" s="7">
        <f t="shared" si="15"/>
        <v>39.000000001396984</v>
      </c>
    </row>
    <row r="214" spans="1:30" x14ac:dyDescent="0.35">
      <c r="A214" s="1" t="s">
        <v>293</v>
      </c>
      <c r="B214" s="4">
        <v>45726</v>
      </c>
      <c r="C214" s="1" t="s">
        <v>52</v>
      </c>
      <c r="D214" s="1" t="s">
        <v>28</v>
      </c>
      <c r="E214" s="1" t="s">
        <v>38</v>
      </c>
      <c r="F214" s="1" t="s">
        <v>30</v>
      </c>
      <c r="G214" s="1" t="s">
        <v>31</v>
      </c>
      <c r="H214" s="1" t="s">
        <v>32</v>
      </c>
      <c r="I214" s="1" t="s">
        <v>73</v>
      </c>
      <c r="J214" s="1" t="s">
        <v>1313</v>
      </c>
      <c r="K214" s="1" t="s">
        <v>1296</v>
      </c>
      <c r="L214" s="5">
        <v>45726.524305555555</v>
      </c>
      <c r="M214" s="5">
        <v>45726.529861111114</v>
      </c>
      <c r="N214" s="5">
        <v>45726.602083333331</v>
      </c>
      <c r="O214" s="5">
        <v>45726.606249999997</v>
      </c>
      <c r="P214" s="1">
        <v>8</v>
      </c>
      <c r="Q214" s="1">
        <v>104</v>
      </c>
      <c r="R214" s="1">
        <v>6</v>
      </c>
      <c r="S214" s="6">
        <v>16.3</v>
      </c>
      <c r="T214" s="1" t="s">
        <v>34</v>
      </c>
      <c r="U214" s="1" t="s">
        <v>35</v>
      </c>
      <c r="W214" s="2">
        <v>1.45</v>
      </c>
      <c r="X214" s="3">
        <v>37.92</v>
      </c>
      <c r="Y214" s="3">
        <v>144.91999999999999</v>
      </c>
      <c r="Z214" s="4" t="str">
        <f t="shared" si="12"/>
        <v>March</v>
      </c>
      <c r="AA214" s="1" t="str" cm="1">
        <f t="array" ref="AA214">_xlfn.IFS(
  HOUR(L214) &lt; 6, "Overnight (12am–6am)",
  HOUR(L214) &lt; 10, "Morning (6am–10am)",
  HOUR(L214) &lt; 14, "Midday (10am–2pm)",
  HOUR(L214) &lt; 18, "Afternoon (2pm–6pm)",
  TRUE, "Evening (6pm–12am)"
)</f>
        <v>Midday (10am–2pm)</v>
      </c>
      <c r="AB214" s="5" t="str">
        <f t="shared" si="13"/>
        <v>Monday</v>
      </c>
      <c r="AC214" s="2">
        <f t="shared" si="14"/>
        <v>12</v>
      </c>
      <c r="AD214" s="7">
        <f t="shared" si="15"/>
        <v>117.9999999969732</v>
      </c>
    </row>
    <row r="215" spans="1:30" x14ac:dyDescent="0.35">
      <c r="A215" s="1" t="s">
        <v>294</v>
      </c>
      <c r="B215" s="4">
        <v>45721</v>
      </c>
      <c r="C215" s="1" t="s">
        <v>63</v>
      </c>
      <c r="D215" s="1" t="s">
        <v>28</v>
      </c>
      <c r="E215" s="1" t="s">
        <v>53</v>
      </c>
      <c r="F215" s="1" t="s">
        <v>30</v>
      </c>
      <c r="G215" s="1" t="s">
        <v>31</v>
      </c>
      <c r="H215" s="1" t="s">
        <v>32</v>
      </c>
      <c r="I215" s="1" t="s">
        <v>47</v>
      </c>
      <c r="J215" s="1" t="s">
        <v>1318</v>
      </c>
      <c r="K215" s="1" t="s">
        <v>1296</v>
      </c>
      <c r="L215" s="5">
        <v>45721.475694444445</v>
      </c>
      <c r="M215" s="5">
        <v>45721.48333333333</v>
      </c>
      <c r="N215" s="5">
        <v>45721.560416666667</v>
      </c>
      <c r="O215" s="5">
        <v>45721.56527777778</v>
      </c>
      <c r="P215" s="1">
        <v>11</v>
      </c>
      <c r="Q215" s="1">
        <v>111</v>
      </c>
      <c r="R215" s="1">
        <v>7</v>
      </c>
      <c r="S215" s="6">
        <v>8.4</v>
      </c>
      <c r="T215" s="1" t="s">
        <v>77</v>
      </c>
      <c r="U215" s="1" t="s">
        <v>35</v>
      </c>
      <c r="W215" s="2">
        <v>1.1100000000000001</v>
      </c>
      <c r="X215" s="3">
        <v>62.43</v>
      </c>
      <c r="Y215" s="3">
        <v>256.68</v>
      </c>
      <c r="Z215" s="4" t="str">
        <f t="shared" si="12"/>
        <v>March</v>
      </c>
      <c r="AA215" s="1" t="str" cm="1">
        <f t="array" ref="AA215">_xlfn.IFS(
  HOUR(L215) &lt; 6, "Overnight (12am–6am)",
  HOUR(L215) &lt; 10, "Morning (6am–10am)",
  HOUR(L215) &lt; 14, "Midday (10am–2pm)",
  HOUR(L215) &lt; 18, "Afternoon (2pm–6pm)",
  TRUE, "Evening (6pm–12am)"
)</f>
        <v>Midday (10am–2pm)</v>
      </c>
      <c r="AB215" s="5" t="str">
        <f t="shared" si="13"/>
        <v>Wednesday</v>
      </c>
      <c r="AC215" s="2">
        <f t="shared" si="14"/>
        <v>11</v>
      </c>
      <c r="AD215" s="7">
        <f t="shared" si="15"/>
        <v>129.00000000139698</v>
      </c>
    </row>
    <row r="216" spans="1:30" x14ac:dyDescent="0.35">
      <c r="A216" s="1" t="s">
        <v>295</v>
      </c>
      <c r="B216" s="4">
        <v>45736</v>
      </c>
      <c r="C216" s="1" t="s">
        <v>96</v>
      </c>
      <c r="D216" s="1" t="s">
        <v>28</v>
      </c>
      <c r="E216" s="1" t="s">
        <v>29</v>
      </c>
      <c r="F216" s="1" t="s">
        <v>30</v>
      </c>
      <c r="G216" s="1" t="s">
        <v>39</v>
      </c>
      <c r="H216" s="1" t="s">
        <v>40</v>
      </c>
      <c r="I216" s="1" t="s">
        <v>73</v>
      </c>
      <c r="J216" s="1" t="s">
        <v>1300</v>
      </c>
      <c r="K216" s="1" t="s">
        <v>1294</v>
      </c>
      <c r="L216" s="5">
        <v>45736.732638888891</v>
      </c>
      <c r="M216" s="5">
        <v>45736.742361111108</v>
      </c>
      <c r="N216" s="5">
        <v>45736.847222222219</v>
      </c>
      <c r="O216" s="5">
        <v>45736.869444444441</v>
      </c>
      <c r="P216" s="1">
        <v>14</v>
      </c>
      <c r="Q216" s="1">
        <v>151</v>
      </c>
      <c r="R216" s="1">
        <v>32</v>
      </c>
      <c r="S216" s="6">
        <v>14.5</v>
      </c>
      <c r="T216" s="1" t="s">
        <v>34</v>
      </c>
      <c r="U216" s="1" t="s">
        <v>35</v>
      </c>
      <c r="W216" s="2">
        <v>1.42</v>
      </c>
      <c r="X216" s="3">
        <v>16.96</v>
      </c>
      <c r="Y216" s="3">
        <v>745.05</v>
      </c>
      <c r="Z216" s="4" t="str">
        <f t="shared" si="12"/>
        <v>March</v>
      </c>
      <c r="AA216" s="1" t="str" cm="1">
        <f t="array" ref="AA216">_xlfn.IFS(
  HOUR(L216) &lt; 6, "Overnight (12am–6am)",
  HOUR(L216) &lt; 10, "Morning (6am–10am)",
  HOUR(L216) &lt; 14, "Midday (10am–2pm)",
  HOUR(L216) &lt; 18, "Afternoon (2pm–6pm)",
  TRUE, "Evening (6pm–12am)"
)</f>
        <v>Afternoon (2pm–6pm)</v>
      </c>
      <c r="AB216" s="5" t="str">
        <f t="shared" si="13"/>
        <v>Thursday</v>
      </c>
      <c r="AC216" s="2">
        <f t="shared" si="14"/>
        <v>17</v>
      </c>
      <c r="AD216" s="7">
        <f t="shared" si="15"/>
        <v>196.99999999254942</v>
      </c>
    </row>
    <row r="217" spans="1:30" x14ac:dyDescent="0.35">
      <c r="A217" s="1" t="s">
        <v>296</v>
      </c>
      <c r="B217" s="4">
        <v>45726</v>
      </c>
      <c r="C217" s="1" t="s">
        <v>37</v>
      </c>
      <c r="D217" s="1" t="s">
        <v>28</v>
      </c>
      <c r="E217" s="1" t="s">
        <v>29</v>
      </c>
      <c r="F217" s="1" t="s">
        <v>30</v>
      </c>
      <c r="G217" s="1" t="s">
        <v>39</v>
      </c>
      <c r="H217" s="1" t="s">
        <v>40</v>
      </c>
      <c r="I217" s="1" t="s">
        <v>67</v>
      </c>
      <c r="J217" s="1" t="s">
        <v>1305</v>
      </c>
      <c r="K217" s="1" t="s">
        <v>1297</v>
      </c>
      <c r="L217" s="5">
        <v>45726.5</v>
      </c>
      <c r="M217" s="5">
        <v>45726.520833333336</v>
      </c>
      <c r="N217" s="5">
        <v>45726.549305555556</v>
      </c>
      <c r="O217" s="5">
        <v>45726.5625</v>
      </c>
      <c r="P217" s="1">
        <v>30</v>
      </c>
      <c r="Q217" s="1">
        <v>41</v>
      </c>
      <c r="R217" s="1">
        <v>19</v>
      </c>
      <c r="S217" s="6">
        <v>8.6</v>
      </c>
      <c r="T217" s="1" t="s">
        <v>77</v>
      </c>
      <c r="U217" s="1" t="s">
        <v>35</v>
      </c>
      <c r="W217" s="2">
        <v>0.88</v>
      </c>
      <c r="X217" s="3">
        <v>7.3</v>
      </c>
      <c r="Y217" s="3">
        <v>864.64</v>
      </c>
      <c r="Z217" s="4" t="str">
        <f t="shared" si="12"/>
        <v>March</v>
      </c>
      <c r="AA217" s="1" t="str" cm="1">
        <f t="array" ref="AA217">_xlfn.IFS(
  HOUR(L217) &lt; 6, "Overnight (12am–6am)",
  HOUR(L217) &lt; 10, "Morning (6am–10am)",
  HOUR(L217) &lt; 14, "Midday (10am–2pm)",
  HOUR(L217) &lt; 18, "Afternoon (2pm–6pm)",
  TRUE, "Evening (6pm–12am)"
)</f>
        <v>Midday (10am–2pm)</v>
      </c>
      <c r="AB217" s="5" t="str">
        <f t="shared" si="13"/>
        <v>Monday</v>
      </c>
      <c r="AC217" s="2">
        <f t="shared" si="14"/>
        <v>12</v>
      </c>
      <c r="AD217" s="7">
        <f t="shared" si="15"/>
        <v>90</v>
      </c>
    </row>
    <row r="218" spans="1:30" x14ac:dyDescent="0.35">
      <c r="A218" s="1" t="s">
        <v>297</v>
      </c>
      <c r="B218" s="4">
        <v>45734</v>
      </c>
      <c r="C218" s="1" t="s">
        <v>27</v>
      </c>
      <c r="D218" s="1" t="s">
        <v>28</v>
      </c>
      <c r="E218" s="1" t="s">
        <v>29</v>
      </c>
      <c r="F218" s="1" t="s">
        <v>30</v>
      </c>
      <c r="G218" s="1" t="s">
        <v>39</v>
      </c>
      <c r="H218" s="1" t="s">
        <v>40</v>
      </c>
      <c r="I218" s="1" t="s">
        <v>57</v>
      </c>
      <c r="J218" s="1" t="s">
        <v>1313</v>
      </c>
      <c r="K218" s="1" t="s">
        <v>1295</v>
      </c>
      <c r="L218" s="5">
        <v>45734.40625</v>
      </c>
      <c r="M218" s="5">
        <v>45734.42083333333</v>
      </c>
      <c r="N218" s="5">
        <v>45734.440972222219</v>
      </c>
      <c r="O218" s="5">
        <v>45734.459722222222</v>
      </c>
      <c r="P218" s="1">
        <v>21</v>
      </c>
      <c r="Q218" s="1">
        <v>29</v>
      </c>
      <c r="R218" s="1">
        <v>27</v>
      </c>
      <c r="S218" s="6">
        <v>8.1999999999999993</v>
      </c>
      <c r="T218" s="1" t="s">
        <v>41</v>
      </c>
      <c r="U218" s="1" t="s">
        <v>35</v>
      </c>
      <c r="W218" s="2">
        <v>0.5</v>
      </c>
      <c r="X218" s="3">
        <v>35.1</v>
      </c>
      <c r="Y218" s="3">
        <v>372.46</v>
      </c>
      <c r="Z218" s="4" t="str">
        <f t="shared" si="12"/>
        <v>March</v>
      </c>
      <c r="AA218" s="1" t="str" cm="1">
        <f t="array" ref="AA218">_xlfn.IFS(
  HOUR(L218) &lt; 6, "Overnight (12am–6am)",
  HOUR(L218) &lt; 10, "Morning (6am–10am)",
  HOUR(L218) &lt; 14, "Midday (10am–2pm)",
  HOUR(L218) &lt; 18, "Afternoon (2pm–6pm)",
  TRUE, "Evening (6pm–12am)"
)</f>
        <v>Morning (6am–10am)</v>
      </c>
      <c r="AB218" s="5" t="str">
        <f t="shared" si="13"/>
        <v>Tuesday</v>
      </c>
      <c r="AC218" s="2">
        <f t="shared" si="14"/>
        <v>9</v>
      </c>
      <c r="AD218" s="7">
        <f t="shared" si="15"/>
        <v>76.999999999534339</v>
      </c>
    </row>
    <row r="219" spans="1:30" x14ac:dyDescent="0.35">
      <c r="A219" s="1" t="s">
        <v>298</v>
      </c>
      <c r="B219" s="4">
        <v>45719</v>
      </c>
      <c r="C219" s="1" t="s">
        <v>65</v>
      </c>
      <c r="D219" s="1" t="s">
        <v>28</v>
      </c>
      <c r="E219" s="1" t="s">
        <v>29</v>
      </c>
      <c r="F219" s="1" t="s">
        <v>30</v>
      </c>
      <c r="G219" s="1" t="s">
        <v>31</v>
      </c>
      <c r="H219" s="1" t="s">
        <v>32</v>
      </c>
      <c r="I219" s="1" t="s">
        <v>67</v>
      </c>
      <c r="J219" s="1" t="s">
        <v>1318</v>
      </c>
      <c r="K219" s="1" t="s">
        <v>1294</v>
      </c>
      <c r="L219" s="5">
        <v>45719.263888888891</v>
      </c>
      <c r="M219" s="5">
        <v>45719.282638888886</v>
      </c>
      <c r="N219" s="5">
        <v>45719.322222222225</v>
      </c>
      <c r="O219" s="5">
        <v>45719.331250000003</v>
      </c>
      <c r="P219" s="1">
        <v>27</v>
      </c>
      <c r="Q219" s="1">
        <v>57</v>
      </c>
      <c r="R219" s="1">
        <v>13</v>
      </c>
      <c r="S219" s="6">
        <v>8</v>
      </c>
      <c r="T219" s="1" t="s">
        <v>34</v>
      </c>
      <c r="U219" s="1" t="s">
        <v>35</v>
      </c>
      <c r="W219" s="2">
        <v>1.27</v>
      </c>
      <c r="X219" s="3">
        <v>46.31</v>
      </c>
      <c r="Y219" s="3">
        <v>244.52</v>
      </c>
      <c r="Z219" s="4" t="str">
        <f t="shared" si="12"/>
        <v>March</v>
      </c>
      <c r="AA219" s="1" t="str" cm="1">
        <f t="array" ref="AA219">_xlfn.IFS(
  HOUR(L219) &lt; 6, "Overnight (12am–6am)",
  HOUR(L219) &lt; 10, "Morning (6am–10am)",
  HOUR(L219) &lt; 14, "Midday (10am–2pm)",
  HOUR(L219) &lt; 18, "Afternoon (2pm–6pm)",
  TRUE, "Evening (6pm–12am)"
)</f>
        <v>Morning (6am–10am)</v>
      </c>
      <c r="AB219" s="5" t="str">
        <f t="shared" si="13"/>
        <v>Monday</v>
      </c>
      <c r="AC219" s="2">
        <f t="shared" si="14"/>
        <v>6</v>
      </c>
      <c r="AD219" s="7">
        <f t="shared" si="15"/>
        <v>97.000000001862645</v>
      </c>
    </row>
    <row r="220" spans="1:30" x14ac:dyDescent="0.35">
      <c r="A220" s="1" t="s">
        <v>299</v>
      </c>
      <c r="B220" s="4">
        <v>45724</v>
      </c>
      <c r="C220" s="1" t="s">
        <v>119</v>
      </c>
      <c r="D220" s="1" t="s">
        <v>28</v>
      </c>
      <c r="E220" s="1" t="s">
        <v>56</v>
      </c>
      <c r="F220" s="1" t="s">
        <v>30</v>
      </c>
      <c r="G220" s="1" t="s">
        <v>31</v>
      </c>
      <c r="H220" s="1" t="s">
        <v>32</v>
      </c>
      <c r="I220" s="1" t="s">
        <v>57</v>
      </c>
      <c r="J220" s="1" t="s">
        <v>1322</v>
      </c>
      <c r="K220" s="1" t="s">
        <v>1296</v>
      </c>
      <c r="L220" s="5">
        <v>45724.569444444445</v>
      </c>
      <c r="M220" s="5">
        <v>45724.59652777778</v>
      </c>
      <c r="N220" s="5">
        <v>45724.605555555558</v>
      </c>
      <c r="O220" s="5">
        <v>45724.625</v>
      </c>
      <c r="P220" s="1">
        <v>39</v>
      </c>
      <c r="Q220" s="1">
        <v>13</v>
      </c>
      <c r="R220" s="1">
        <v>28</v>
      </c>
      <c r="S220" s="6">
        <v>4.7</v>
      </c>
      <c r="T220" s="1" t="s">
        <v>41</v>
      </c>
      <c r="U220" s="1" t="s">
        <v>35</v>
      </c>
      <c r="W220" s="2">
        <v>1.37</v>
      </c>
      <c r="X220" s="3">
        <v>33.979999999999997</v>
      </c>
      <c r="Y220" s="3">
        <v>220.22</v>
      </c>
      <c r="Z220" s="4" t="str">
        <f t="shared" si="12"/>
        <v>March</v>
      </c>
      <c r="AA220" s="1" t="str" cm="1">
        <f t="array" ref="AA220">_xlfn.IFS(
  HOUR(L220) &lt; 6, "Overnight (12am–6am)",
  HOUR(L220) &lt; 10, "Morning (6am–10am)",
  HOUR(L220) &lt; 14, "Midday (10am–2pm)",
  HOUR(L220) &lt; 18, "Afternoon (2pm–6pm)",
  TRUE, "Evening (6pm–12am)"
)</f>
        <v>Midday (10am–2pm)</v>
      </c>
      <c r="AB220" s="5" t="str">
        <f t="shared" si="13"/>
        <v>Saturday</v>
      </c>
      <c r="AC220" s="2">
        <f t="shared" si="14"/>
        <v>13</v>
      </c>
      <c r="AD220" s="7">
        <f t="shared" si="15"/>
        <v>79.999999998835847</v>
      </c>
    </row>
    <row r="221" spans="1:30" x14ac:dyDescent="0.35">
      <c r="A221" s="1" t="s">
        <v>300</v>
      </c>
      <c r="B221" s="4">
        <v>45720</v>
      </c>
      <c r="C221" s="1" t="s">
        <v>63</v>
      </c>
      <c r="D221" s="1" t="s">
        <v>28</v>
      </c>
      <c r="E221" s="1" t="s">
        <v>29</v>
      </c>
      <c r="F221" s="1" t="s">
        <v>30</v>
      </c>
      <c r="G221" s="1" t="s">
        <v>39</v>
      </c>
      <c r="H221" s="1" t="s">
        <v>40</v>
      </c>
      <c r="I221" s="1" t="s">
        <v>85</v>
      </c>
      <c r="J221" s="1" t="s">
        <v>1308</v>
      </c>
      <c r="K221" s="1" t="s">
        <v>1296</v>
      </c>
      <c r="L221" s="5">
        <v>45720.354166666664</v>
      </c>
      <c r="M221" s="5">
        <v>45720.369444444441</v>
      </c>
      <c r="N221" s="5">
        <v>45720.463888888888</v>
      </c>
      <c r="O221" s="5">
        <v>45720.490972222222</v>
      </c>
      <c r="P221" s="1">
        <v>22</v>
      </c>
      <c r="Q221" s="1">
        <v>136</v>
      </c>
      <c r="R221" s="1">
        <v>39</v>
      </c>
      <c r="S221" s="6">
        <v>1.7</v>
      </c>
      <c r="T221" s="1" t="s">
        <v>34</v>
      </c>
      <c r="U221" s="1" t="s">
        <v>35</v>
      </c>
      <c r="W221" s="2">
        <v>1.87</v>
      </c>
      <c r="X221" s="3">
        <v>37.92</v>
      </c>
      <c r="Y221" s="3">
        <v>366.99</v>
      </c>
      <c r="Z221" s="4" t="str">
        <f t="shared" si="12"/>
        <v>March</v>
      </c>
      <c r="AA221" s="1" t="str" cm="1">
        <f t="array" ref="AA221">_xlfn.IFS(
  HOUR(L221) &lt; 6, "Overnight (12am–6am)",
  HOUR(L221) &lt; 10, "Morning (6am–10am)",
  HOUR(L221) &lt; 14, "Midday (10am–2pm)",
  HOUR(L221) &lt; 18, "Afternoon (2pm–6pm)",
  TRUE, "Evening (6pm–12am)"
)</f>
        <v>Morning (6am–10am)</v>
      </c>
      <c r="AB221" s="5" t="str">
        <f t="shared" si="13"/>
        <v>Tuesday</v>
      </c>
      <c r="AC221" s="2">
        <f t="shared" si="14"/>
        <v>8</v>
      </c>
      <c r="AD221" s="7">
        <f t="shared" si="15"/>
        <v>197.0000000030268</v>
      </c>
    </row>
    <row r="222" spans="1:30" x14ac:dyDescent="0.35">
      <c r="A222" s="1" t="s">
        <v>301</v>
      </c>
      <c r="B222" s="4">
        <v>45727</v>
      </c>
      <c r="C222" s="1" t="s">
        <v>69</v>
      </c>
      <c r="D222" s="1" t="s">
        <v>28</v>
      </c>
      <c r="E222" s="1" t="s">
        <v>66</v>
      </c>
      <c r="F222" s="1" t="s">
        <v>44</v>
      </c>
      <c r="G222" s="1" t="s">
        <v>31</v>
      </c>
      <c r="H222" s="1" t="s">
        <v>32</v>
      </c>
      <c r="I222" s="1" t="s">
        <v>57</v>
      </c>
      <c r="J222" s="1" t="s">
        <v>1313</v>
      </c>
      <c r="K222" s="1" t="s">
        <v>1296</v>
      </c>
      <c r="L222" s="5">
        <v>45727.736111111109</v>
      </c>
      <c r="M222" s="5">
        <v>45727.747916666667</v>
      </c>
      <c r="N222" s="5">
        <v>45727.759027777778</v>
      </c>
      <c r="O222" s="5">
        <v>45727.762499999997</v>
      </c>
      <c r="P222" s="1">
        <v>17</v>
      </c>
      <c r="Q222" s="1">
        <v>16</v>
      </c>
      <c r="R222" s="1">
        <v>5</v>
      </c>
      <c r="S222" s="6">
        <v>8.6999999999999993</v>
      </c>
      <c r="T222" s="1" t="s">
        <v>54</v>
      </c>
      <c r="U222" s="1" t="s">
        <v>35</v>
      </c>
      <c r="W222" s="2">
        <v>1.33</v>
      </c>
      <c r="X222" s="3">
        <v>19.329999999999998</v>
      </c>
      <c r="Y222" s="3">
        <v>137.79</v>
      </c>
      <c r="Z222" s="4" t="str">
        <f t="shared" si="12"/>
        <v>March</v>
      </c>
      <c r="AA222" s="1" t="str" cm="1">
        <f t="array" ref="AA222">_xlfn.IFS(
  HOUR(L222) &lt; 6, "Overnight (12am–6am)",
  HOUR(L222) &lt; 10, "Morning (6am–10am)",
  HOUR(L222) &lt; 14, "Midday (10am–2pm)",
  HOUR(L222) &lt; 18, "Afternoon (2pm–6pm)",
  TRUE, "Evening (6pm–12am)"
)</f>
        <v>Afternoon (2pm–6pm)</v>
      </c>
      <c r="AB222" s="5" t="str">
        <f t="shared" si="13"/>
        <v>Tuesday</v>
      </c>
      <c r="AC222" s="2">
        <f t="shared" si="14"/>
        <v>17</v>
      </c>
      <c r="AD222" s="7">
        <f t="shared" si="15"/>
        <v>37.999999998137355</v>
      </c>
    </row>
    <row r="223" spans="1:30" x14ac:dyDescent="0.35">
      <c r="A223" s="1" t="s">
        <v>302</v>
      </c>
      <c r="B223" s="4">
        <v>45737</v>
      </c>
      <c r="C223" s="1" t="s">
        <v>37</v>
      </c>
      <c r="D223" s="1" t="s">
        <v>28</v>
      </c>
      <c r="E223" s="1" t="s">
        <v>38</v>
      </c>
      <c r="F223" s="1" t="s">
        <v>30</v>
      </c>
      <c r="G223" s="1" t="s">
        <v>45</v>
      </c>
      <c r="H223" s="1" t="s">
        <v>46</v>
      </c>
      <c r="I223" s="1" t="s">
        <v>75</v>
      </c>
      <c r="J223" s="1" t="s">
        <v>1307</v>
      </c>
      <c r="K223" s="1" t="s">
        <v>1297</v>
      </c>
      <c r="L223" s="5">
        <v>45737.923611111109</v>
      </c>
      <c r="M223" s="5">
        <v>45737.929861111108</v>
      </c>
      <c r="N223" s="5">
        <v>45737.945138888892</v>
      </c>
      <c r="O223" s="5">
        <v>45737.966666666667</v>
      </c>
      <c r="P223" s="1">
        <v>9</v>
      </c>
      <c r="Q223" s="1">
        <v>22</v>
      </c>
      <c r="R223" s="1">
        <v>31</v>
      </c>
      <c r="S223" s="6">
        <v>8.1999999999999993</v>
      </c>
      <c r="T223" s="1" t="s">
        <v>60</v>
      </c>
      <c r="U223" s="1" t="s">
        <v>35</v>
      </c>
      <c r="W223" s="2">
        <v>1.65</v>
      </c>
      <c r="X223" s="3">
        <v>25.01</v>
      </c>
      <c r="Y223" s="3">
        <v>739.57</v>
      </c>
      <c r="Z223" s="4" t="str">
        <f t="shared" si="12"/>
        <v>March</v>
      </c>
      <c r="AA223" s="1" t="str" cm="1">
        <f t="array" ref="AA223">_xlfn.IFS(
  HOUR(L223) &lt; 6, "Overnight (12am–6am)",
  HOUR(L223) &lt; 10, "Morning (6am–10am)",
  HOUR(L223) &lt; 14, "Midday (10am–2pm)",
  HOUR(L223) &lt; 18, "Afternoon (2pm–6pm)",
  TRUE, "Evening (6pm–12am)"
)</f>
        <v>Evening (6pm–12am)</v>
      </c>
      <c r="AB223" s="5" t="str">
        <f t="shared" si="13"/>
        <v>Friday</v>
      </c>
      <c r="AC223" s="2">
        <f t="shared" si="14"/>
        <v>22</v>
      </c>
      <c r="AD223" s="7">
        <f t="shared" si="15"/>
        <v>62.000000003026798</v>
      </c>
    </row>
    <row r="224" spans="1:30" x14ac:dyDescent="0.35">
      <c r="A224" s="1" t="s">
        <v>303</v>
      </c>
      <c r="B224" s="4">
        <v>45732</v>
      </c>
      <c r="C224" s="1" t="s">
        <v>83</v>
      </c>
      <c r="D224" s="1" t="s">
        <v>28</v>
      </c>
      <c r="E224" s="1" t="s">
        <v>53</v>
      </c>
      <c r="F224" s="1" t="s">
        <v>30</v>
      </c>
      <c r="G224" s="1" t="s">
        <v>39</v>
      </c>
      <c r="H224" s="1" t="s">
        <v>40</v>
      </c>
      <c r="I224" s="1" t="s">
        <v>47</v>
      </c>
      <c r="J224" s="1" t="s">
        <v>1312</v>
      </c>
      <c r="K224" s="1" t="s">
        <v>1294</v>
      </c>
      <c r="L224" s="5">
        <v>45732.319444444445</v>
      </c>
      <c r="M224" s="5">
        <v>45732.334027777775</v>
      </c>
      <c r="N224" s="5">
        <v>45732.438194444447</v>
      </c>
      <c r="O224" s="5">
        <v>45732.456250000003</v>
      </c>
      <c r="P224" s="1">
        <v>21</v>
      </c>
      <c r="Q224" s="1">
        <v>150</v>
      </c>
      <c r="R224" s="1">
        <v>26</v>
      </c>
      <c r="S224" s="6">
        <v>15.2</v>
      </c>
      <c r="T224" s="1" t="s">
        <v>60</v>
      </c>
      <c r="U224" s="1" t="s">
        <v>35</v>
      </c>
      <c r="W224" s="2">
        <v>1.44</v>
      </c>
      <c r="X224" s="3">
        <v>254.29</v>
      </c>
      <c r="Y224" s="3">
        <v>833.59</v>
      </c>
      <c r="Z224" s="4" t="str">
        <f t="shared" si="12"/>
        <v>March</v>
      </c>
      <c r="AA224" s="1" t="str" cm="1">
        <f t="array" ref="AA224">_xlfn.IFS(
  HOUR(L224) &lt; 6, "Overnight (12am–6am)",
  HOUR(L224) &lt; 10, "Morning (6am–10am)",
  HOUR(L224) &lt; 14, "Midday (10am–2pm)",
  HOUR(L224) &lt; 18, "Afternoon (2pm–6pm)",
  TRUE, "Evening (6pm–12am)"
)</f>
        <v>Morning (6am–10am)</v>
      </c>
      <c r="AB224" s="5" t="str">
        <f t="shared" si="13"/>
        <v>Sunday</v>
      </c>
      <c r="AC224" s="2">
        <f t="shared" si="14"/>
        <v>7</v>
      </c>
      <c r="AD224" s="7">
        <f t="shared" si="15"/>
        <v>197.0000000030268</v>
      </c>
    </row>
    <row r="225" spans="1:30" x14ac:dyDescent="0.35">
      <c r="A225" s="1" t="s">
        <v>304</v>
      </c>
      <c r="B225" s="4">
        <v>45745</v>
      </c>
      <c r="C225" s="1" t="s">
        <v>99</v>
      </c>
      <c r="D225" s="1" t="s">
        <v>28</v>
      </c>
      <c r="E225" s="1" t="s">
        <v>53</v>
      </c>
      <c r="F225" s="1" t="s">
        <v>30</v>
      </c>
      <c r="G225" s="1" t="s">
        <v>31</v>
      </c>
      <c r="H225" s="1" t="s">
        <v>32</v>
      </c>
      <c r="I225" s="1" t="s">
        <v>67</v>
      </c>
      <c r="J225" s="1" t="s">
        <v>1305</v>
      </c>
      <c r="K225" s="1" t="s">
        <v>1294</v>
      </c>
      <c r="L225" s="5">
        <v>45745.458333333336</v>
      </c>
      <c r="M225" s="5">
        <v>45745.463194444441</v>
      </c>
      <c r="N225" s="5">
        <v>45745.482638888891</v>
      </c>
      <c r="O225" s="5">
        <v>45745.513194444444</v>
      </c>
      <c r="P225" s="1">
        <v>7</v>
      </c>
      <c r="Q225" s="1">
        <v>28</v>
      </c>
      <c r="R225" s="1">
        <v>44</v>
      </c>
      <c r="S225" s="6">
        <v>4</v>
      </c>
      <c r="T225" s="1" t="s">
        <v>54</v>
      </c>
      <c r="U225" s="1" t="s">
        <v>35</v>
      </c>
      <c r="W225" s="2">
        <v>0.94</v>
      </c>
      <c r="X225" s="3">
        <v>14.33</v>
      </c>
      <c r="Y225" s="3">
        <v>220.86</v>
      </c>
      <c r="Z225" s="4" t="str">
        <f t="shared" si="12"/>
        <v>March</v>
      </c>
      <c r="AA225" s="1" t="str" cm="1">
        <f t="array" ref="AA225">_xlfn.IFS(
  HOUR(L225) &lt; 6, "Overnight (12am–6am)",
  HOUR(L225) &lt; 10, "Morning (6am–10am)",
  HOUR(L225) &lt; 14, "Midday (10am–2pm)",
  HOUR(L225) &lt; 18, "Afternoon (2pm–6pm)",
  TRUE, "Evening (6pm–12am)"
)</f>
        <v>Midday (10am–2pm)</v>
      </c>
      <c r="AB225" s="5" t="str">
        <f t="shared" si="13"/>
        <v>Saturday</v>
      </c>
      <c r="AC225" s="2">
        <f t="shared" si="14"/>
        <v>11</v>
      </c>
      <c r="AD225" s="7">
        <f t="shared" si="15"/>
        <v>78.999999995576218</v>
      </c>
    </row>
    <row r="226" spans="1:30" x14ac:dyDescent="0.35">
      <c r="A226" s="1" t="s">
        <v>305</v>
      </c>
      <c r="B226" s="4">
        <v>45740</v>
      </c>
      <c r="C226" s="1" t="s">
        <v>65</v>
      </c>
      <c r="D226" s="1" t="s">
        <v>28</v>
      </c>
      <c r="E226" s="1" t="s">
        <v>66</v>
      </c>
      <c r="F226" s="1" t="s">
        <v>30</v>
      </c>
      <c r="G226" s="1" t="s">
        <v>31</v>
      </c>
      <c r="H226" s="1" t="s">
        <v>32</v>
      </c>
      <c r="I226" s="1" t="s">
        <v>57</v>
      </c>
      <c r="J226" s="1" t="s">
        <v>1319</v>
      </c>
      <c r="K226" s="1" t="s">
        <v>1296</v>
      </c>
      <c r="L226" s="5">
        <v>45740.420138888891</v>
      </c>
      <c r="M226" s="5">
        <v>45740.436805555553</v>
      </c>
      <c r="N226" s="5">
        <v>45740.504166666666</v>
      </c>
      <c r="O226" s="5">
        <v>45740.515277777777</v>
      </c>
      <c r="P226" s="1">
        <v>24</v>
      </c>
      <c r="Q226" s="1">
        <v>97</v>
      </c>
      <c r="R226" s="1">
        <v>16</v>
      </c>
      <c r="S226" s="6">
        <v>15.1</v>
      </c>
      <c r="T226" s="1" t="s">
        <v>41</v>
      </c>
      <c r="U226" s="1" t="s">
        <v>35</v>
      </c>
      <c r="W226" s="2">
        <v>1.27</v>
      </c>
      <c r="X226" s="3">
        <v>20.74</v>
      </c>
      <c r="Y226" s="3">
        <v>273.63</v>
      </c>
      <c r="Z226" s="4" t="str">
        <f t="shared" si="12"/>
        <v>March</v>
      </c>
      <c r="AA226" s="1" t="str" cm="1">
        <f t="array" ref="AA226">_xlfn.IFS(
  HOUR(L226) &lt; 6, "Overnight (12am–6am)",
  HOUR(L226) &lt; 10, "Morning (6am–10am)",
  HOUR(L226) &lt; 14, "Midday (10am–2pm)",
  HOUR(L226) &lt; 18, "Afternoon (2pm–6pm)",
  TRUE, "Evening (6pm–12am)"
)</f>
        <v>Midday (10am–2pm)</v>
      </c>
      <c r="AB226" s="5" t="str">
        <f t="shared" si="13"/>
        <v>Monday</v>
      </c>
      <c r="AC226" s="2">
        <f t="shared" si="14"/>
        <v>10</v>
      </c>
      <c r="AD226" s="7">
        <f t="shared" si="15"/>
        <v>136.99999999604188</v>
      </c>
    </row>
    <row r="227" spans="1:30" x14ac:dyDescent="0.35">
      <c r="A227" s="1" t="s">
        <v>306</v>
      </c>
      <c r="B227" s="4">
        <v>45729</v>
      </c>
      <c r="C227" s="1" t="s">
        <v>59</v>
      </c>
      <c r="D227" s="1" t="s">
        <v>28</v>
      </c>
      <c r="E227" s="1" t="s">
        <v>38</v>
      </c>
      <c r="F227" s="1" t="s">
        <v>44</v>
      </c>
      <c r="G227" s="1" t="s">
        <v>39</v>
      </c>
      <c r="H227" s="1" t="s">
        <v>40</v>
      </c>
      <c r="I227" s="1" t="s">
        <v>67</v>
      </c>
      <c r="J227" s="1" t="s">
        <v>1313</v>
      </c>
      <c r="K227" s="1" t="s">
        <v>1294</v>
      </c>
      <c r="L227" s="5">
        <v>45729.628472222219</v>
      </c>
      <c r="M227" s="5">
        <v>45729.632638888892</v>
      </c>
      <c r="N227" s="5">
        <v>45729.6875</v>
      </c>
      <c r="O227" s="5">
        <v>45729.699305555558</v>
      </c>
      <c r="P227" s="1">
        <v>6</v>
      </c>
      <c r="Q227" s="1">
        <v>79</v>
      </c>
      <c r="R227" s="1">
        <v>17</v>
      </c>
      <c r="S227" s="6">
        <v>18.899999999999999</v>
      </c>
      <c r="T227" s="1" t="s">
        <v>60</v>
      </c>
      <c r="U227" s="1" t="s">
        <v>35</v>
      </c>
      <c r="W227" s="2">
        <v>1.1599999999999999</v>
      </c>
      <c r="X227" s="3">
        <v>0</v>
      </c>
      <c r="Y227" s="3">
        <v>420.65</v>
      </c>
      <c r="Z227" s="4" t="str">
        <f t="shared" si="12"/>
        <v>March</v>
      </c>
      <c r="AA227" s="1" t="str" cm="1">
        <f t="array" ref="AA227">_xlfn.IFS(
  HOUR(L227) &lt; 6, "Overnight (12am–6am)",
  HOUR(L227) &lt; 10, "Morning (6am–10am)",
  HOUR(L227) &lt; 14, "Midday (10am–2pm)",
  HOUR(L227) &lt; 18, "Afternoon (2pm–6pm)",
  TRUE, "Evening (6pm–12am)"
)</f>
        <v>Afternoon (2pm–6pm)</v>
      </c>
      <c r="AB227" s="5" t="str">
        <f t="shared" si="13"/>
        <v>Thursday</v>
      </c>
      <c r="AC227" s="2">
        <f t="shared" si="14"/>
        <v>15</v>
      </c>
      <c r="AD227" s="7">
        <f t="shared" si="15"/>
        <v>102.00000000768341</v>
      </c>
    </row>
    <row r="228" spans="1:30" x14ac:dyDescent="0.35">
      <c r="A228" s="1" t="s">
        <v>307</v>
      </c>
      <c r="B228" s="4">
        <v>45723</v>
      </c>
      <c r="C228" s="1" t="s">
        <v>96</v>
      </c>
      <c r="D228" s="1" t="s">
        <v>28</v>
      </c>
      <c r="E228" s="1" t="s">
        <v>29</v>
      </c>
      <c r="F228" s="1" t="s">
        <v>30</v>
      </c>
      <c r="G228" s="1" t="s">
        <v>39</v>
      </c>
      <c r="H228" s="1" t="s">
        <v>40</v>
      </c>
      <c r="I228" s="1" t="s">
        <v>57</v>
      </c>
      <c r="J228" s="1" t="s">
        <v>1302</v>
      </c>
      <c r="K228" s="1" t="s">
        <v>1294</v>
      </c>
      <c r="L228" s="5">
        <v>45723.708333333336</v>
      </c>
      <c r="M228" s="5">
        <v>45723.724999999999</v>
      </c>
      <c r="N228" s="5">
        <v>45723.74722222222</v>
      </c>
      <c r="O228" s="5">
        <v>45723.760416666664</v>
      </c>
      <c r="P228" s="1">
        <v>24</v>
      </c>
      <c r="Q228" s="1">
        <v>32</v>
      </c>
      <c r="R228" s="1">
        <v>19</v>
      </c>
      <c r="S228" s="6">
        <v>5.9</v>
      </c>
      <c r="T228" s="1" t="s">
        <v>77</v>
      </c>
      <c r="U228" s="1" t="s">
        <v>35</v>
      </c>
      <c r="W228" s="2">
        <v>2.12</v>
      </c>
      <c r="X228" s="3">
        <v>11.54</v>
      </c>
      <c r="Y228" s="3">
        <v>671.58</v>
      </c>
      <c r="Z228" s="4" t="str">
        <f t="shared" si="12"/>
        <v>March</v>
      </c>
      <c r="AA228" s="1" t="str" cm="1">
        <f t="array" ref="AA228">_xlfn.IFS(
  HOUR(L228) &lt; 6, "Overnight (12am–6am)",
  HOUR(L228) &lt; 10, "Morning (6am–10am)",
  HOUR(L228) &lt; 14, "Midday (10am–2pm)",
  HOUR(L228) &lt; 18, "Afternoon (2pm–6pm)",
  TRUE, "Evening (6pm–12am)"
)</f>
        <v>Afternoon (2pm–6pm)</v>
      </c>
      <c r="AB228" s="5" t="str">
        <f t="shared" si="13"/>
        <v>Friday</v>
      </c>
      <c r="AC228" s="2">
        <f t="shared" si="14"/>
        <v>17</v>
      </c>
      <c r="AD228" s="7">
        <f t="shared" si="15"/>
        <v>74.999999993015081</v>
      </c>
    </row>
    <row r="229" spans="1:30" x14ac:dyDescent="0.35">
      <c r="A229" s="1" t="s">
        <v>308</v>
      </c>
      <c r="B229" s="4">
        <v>45723</v>
      </c>
      <c r="C229" s="1" t="s">
        <v>52</v>
      </c>
      <c r="D229" s="1" t="s">
        <v>28</v>
      </c>
      <c r="E229" s="1" t="s">
        <v>53</v>
      </c>
      <c r="F229" s="1" t="s">
        <v>30</v>
      </c>
      <c r="G229" s="1" t="s">
        <v>39</v>
      </c>
      <c r="H229" s="1" t="s">
        <v>40</v>
      </c>
      <c r="I229" s="1" t="s">
        <v>47</v>
      </c>
      <c r="J229" s="1" t="s">
        <v>1312</v>
      </c>
      <c r="K229" s="1" t="s">
        <v>1296</v>
      </c>
      <c r="L229" s="5">
        <v>45723.649305555555</v>
      </c>
      <c r="M229" s="5">
        <v>45723.657638888886</v>
      </c>
      <c r="N229" s="5">
        <v>45723.661805555559</v>
      </c>
      <c r="O229" s="5">
        <v>45723.676388888889</v>
      </c>
      <c r="P229" s="1">
        <v>12</v>
      </c>
      <c r="Q229" s="1">
        <v>6</v>
      </c>
      <c r="R229" s="1">
        <v>21</v>
      </c>
      <c r="S229" s="6">
        <v>15.4</v>
      </c>
      <c r="T229" s="1" t="s">
        <v>54</v>
      </c>
      <c r="U229" s="1" t="s">
        <v>70</v>
      </c>
      <c r="V229" s="1" t="s">
        <v>146</v>
      </c>
      <c r="W229" s="2">
        <v>0</v>
      </c>
      <c r="X229" s="3">
        <v>0</v>
      </c>
      <c r="Y229" s="3">
        <v>0</v>
      </c>
      <c r="Z229" s="4" t="str">
        <f t="shared" si="12"/>
        <v>March</v>
      </c>
      <c r="AA229" s="1" t="str" cm="1">
        <f t="array" ref="AA229">_xlfn.IFS(
  HOUR(L229) &lt; 6, "Overnight (12am–6am)",
  HOUR(L229) &lt; 10, "Morning (6am–10am)",
  HOUR(L229) &lt; 14, "Midday (10am–2pm)",
  HOUR(L229) &lt; 18, "Afternoon (2pm–6pm)",
  TRUE, "Evening (6pm–12am)"
)</f>
        <v>Afternoon (2pm–6pm)</v>
      </c>
      <c r="AB229" s="5" t="str">
        <f t="shared" si="13"/>
        <v>Friday</v>
      </c>
      <c r="AC229" s="2">
        <f t="shared" si="14"/>
        <v>15</v>
      </c>
      <c r="AD229" s="7">
        <f t="shared" si="15"/>
        <v>39.000000001396984</v>
      </c>
    </row>
    <row r="230" spans="1:30" x14ac:dyDescent="0.35">
      <c r="A230" s="1" t="s">
        <v>309</v>
      </c>
      <c r="B230" s="4">
        <v>45717</v>
      </c>
      <c r="C230" s="1" t="s">
        <v>63</v>
      </c>
      <c r="D230" s="1" t="s">
        <v>28</v>
      </c>
      <c r="E230" s="1" t="s">
        <v>53</v>
      </c>
      <c r="F230" s="1" t="s">
        <v>30</v>
      </c>
      <c r="G230" s="1" t="s">
        <v>39</v>
      </c>
      <c r="H230" s="1" t="s">
        <v>40</v>
      </c>
      <c r="I230" s="1" t="s">
        <v>107</v>
      </c>
      <c r="J230" s="1" t="s">
        <v>1299</v>
      </c>
      <c r="K230" s="1" t="s">
        <v>1293</v>
      </c>
      <c r="L230" s="5">
        <v>45717.524305555555</v>
      </c>
      <c r="M230" s="5">
        <v>45717.525000000001</v>
      </c>
      <c r="N230" s="5">
        <v>45717.54583333333</v>
      </c>
      <c r="O230" s="5">
        <v>45717.561805555553</v>
      </c>
      <c r="P230" s="1">
        <v>1</v>
      </c>
      <c r="Q230" s="1">
        <v>30</v>
      </c>
      <c r="R230" s="1">
        <v>23</v>
      </c>
      <c r="S230" s="6">
        <v>12.1</v>
      </c>
      <c r="T230" s="1" t="s">
        <v>48</v>
      </c>
      <c r="U230" s="1" t="s">
        <v>35</v>
      </c>
      <c r="W230" s="2">
        <v>1.99</v>
      </c>
      <c r="X230" s="3">
        <v>38.11</v>
      </c>
      <c r="Y230" s="3">
        <v>825.89</v>
      </c>
      <c r="Z230" s="4" t="str">
        <f t="shared" si="12"/>
        <v>March</v>
      </c>
      <c r="AA230" s="1" t="str" cm="1">
        <f t="array" ref="AA230">_xlfn.IFS(
  HOUR(L230) &lt; 6, "Overnight (12am–6am)",
  HOUR(L230) &lt; 10, "Morning (6am–10am)",
  HOUR(L230) &lt; 14, "Midday (10am–2pm)",
  HOUR(L230) &lt; 18, "Afternoon (2pm–6pm)",
  TRUE, "Evening (6pm–12am)"
)</f>
        <v>Midday (10am–2pm)</v>
      </c>
      <c r="AB230" s="5" t="str">
        <f t="shared" si="13"/>
        <v>Saturday</v>
      </c>
      <c r="AC230" s="2">
        <f t="shared" si="14"/>
        <v>12</v>
      </c>
      <c r="AD230" s="7">
        <f t="shared" si="15"/>
        <v>53.999999997904524</v>
      </c>
    </row>
    <row r="231" spans="1:30" x14ac:dyDescent="0.35">
      <c r="A231" s="1" t="s">
        <v>310</v>
      </c>
      <c r="B231" s="4">
        <v>45737</v>
      </c>
      <c r="C231" s="1" t="s">
        <v>50</v>
      </c>
      <c r="D231" s="1" t="s">
        <v>28</v>
      </c>
      <c r="E231" s="1" t="s">
        <v>38</v>
      </c>
      <c r="F231" s="1" t="s">
        <v>30</v>
      </c>
      <c r="G231" s="1" t="s">
        <v>31</v>
      </c>
      <c r="H231" s="1" t="s">
        <v>32</v>
      </c>
      <c r="I231" s="1" t="s">
        <v>67</v>
      </c>
      <c r="J231" s="1" t="s">
        <v>1322</v>
      </c>
      <c r="K231" s="1" t="s">
        <v>1294</v>
      </c>
      <c r="L231" s="5">
        <v>45737.354166666664</v>
      </c>
      <c r="M231" s="5">
        <v>45737.369444444441</v>
      </c>
      <c r="N231" s="5">
        <v>45737.427777777775</v>
      </c>
      <c r="O231" s="5">
        <v>45737.446527777778</v>
      </c>
      <c r="P231" s="1">
        <v>22</v>
      </c>
      <c r="Q231" s="1">
        <v>84</v>
      </c>
      <c r="R231" s="1">
        <v>27</v>
      </c>
      <c r="S231" s="6">
        <v>12.9</v>
      </c>
      <c r="T231" s="1" t="s">
        <v>77</v>
      </c>
      <c r="U231" s="1" t="s">
        <v>35</v>
      </c>
      <c r="W231" s="2">
        <v>1.18</v>
      </c>
      <c r="X231" s="3">
        <v>30.73</v>
      </c>
      <c r="Y231" s="3">
        <v>99</v>
      </c>
      <c r="Z231" s="4" t="str">
        <f t="shared" si="12"/>
        <v>March</v>
      </c>
      <c r="AA231" s="1" t="str" cm="1">
        <f t="array" ref="AA231">_xlfn.IFS(
  HOUR(L231) &lt; 6, "Overnight (12am–6am)",
  HOUR(L231) &lt; 10, "Morning (6am–10am)",
  HOUR(L231) &lt; 14, "Midday (10am–2pm)",
  HOUR(L231) &lt; 18, "Afternoon (2pm–6pm)",
  TRUE, "Evening (6pm–12am)"
)</f>
        <v>Morning (6am–10am)</v>
      </c>
      <c r="AB231" s="5" t="str">
        <f t="shared" si="13"/>
        <v>Friday</v>
      </c>
      <c r="AC231" s="2">
        <f t="shared" si="14"/>
        <v>8</v>
      </c>
      <c r="AD231" s="7">
        <f t="shared" si="15"/>
        <v>133.00000000395812</v>
      </c>
    </row>
    <row r="232" spans="1:30" x14ac:dyDescent="0.35">
      <c r="A232" s="1" t="s">
        <v>311</v>
      </c>
      <c r="B232" s="4">
        <v>45733</v>
      </c>
      <c r="C232" s="1" t="s">
        <v>27</v>
      </c>
      <c r="D232" s="1" t="s">
        <v>28</v>
      </c>
      <c r="E232" s="1" t="s">
        <v>38</v>
      </c>
      <c r="F232" s="1" t="s">
        <v>30</v>
      </c>
      <c r="G232" s="1" t="s">
        <v>31</v>
      </c>
      <c r="H232" s="1" t="s">
        <v>32</v>
      </c>
      <c r="I232" s="1" t="s">
        <v>33</v>
      </c>
      <c r="J232" s="1" t="s">
        <v>1301</v>
      </c>
      <c r="K232" s="1" t="s">
        <v>1297</v>
      </c>
      <c r="L232" s="5">
        <v>45733.746527777781</v>
      </c>
      <c r="M232" s="5">
        <v>45733.759722222225</v>
      </c>
      <c r="N232" s="5">
        <v>45733.861805555556</v>
      </c>
      <c r="O232" s="5">
        <v>45733.870833333334</v>
      </c>
      <c r="P232" s="1">
        <v>19</v>
      </c>
      <c r="Q232" s="1">
        <v>147</v>
      </c>
      <c r="R232" s="1">
        <v>13</v>
      </c>
      <c r="S232" s="6">
        <v>1</v>
      </c>
      <c r="T232" s="1" t="s">
        <v>41</v>
      </c>
      <c r="U232" s="1" t="s">
        <v>35</v>
      </c>
      <c r="W232" s="2">
        <v>0.81</v>
      </c>
      <c r="X232" s="3">
        <v>14.73</v>
      </c>
      <c r="Y232" s="3">
        <v>203.08</v>
      </c>
      <c r="Z232" s="4" t="str">
        <f t="shared" si="12"/>
        <v>March</v>
      </c>
      <c r="AA232" s="1" t="str" cm="1">
        <f t="array" ref="AA232">_xlfn.IFS(
  HOUR(L232) &lt; 6, "Overnight (12am–6am)",
  HOUR(L232) &lt; 10, "Morning (6am–10am)",
  HOUR(L232) &lt; 14, "Midday (10am–2pm)",
  HOUR(L232) &lt; 18, "Afternoon (2pm–6pm)",
  TRUE, "Evening (6pm–12am)"
)</f>
        <v>Afternoon (2pm–6pm)</v>
      </c>
      <c r="AB232" s="5" t="str">
        <f t="shared" si="13"/>
        <v>Monday</v>
      </c>
      <c r="AC232" s="2">
        <f t="shared" si="14"/>
        <v>17</v>
      </c>
      <c r="AD232" s="7">
        <f t="shared" si="15"/>
        <v>178.99999999674037</v>
      </c>
    </row>
    <row r="233" spans="1:30" x14ac:dyDescent="0.35">
      <c r="A233" s="1" t="s">
        <v>312</v>
      </c>
      <c r="B233" s="4">
        <v>45719</v>
      </c>
      <c r="C233" s="1" t="s">
        <v>130</v>
      </c>
      <c r="D233" s="1" t="s">
        <v>28</v>
      </c>
      <c r="E233" s="1" t="s">
        <v>53</v>
      </c>
      <c r="F233" s="1" t="s">
        <v>30</v>
      </c>
      <c r="G233" s="1" t="s">
        <v>39</v>
      </c>
      <c r="H233" s="1" t="s">
        <v>40</v>
      </c>
      <c r="I233" s="1" t="s">
        <v>85</v>
      </c>
      <c r="J233" s="1" t="s">
        <v>1321</v>
      </c>
      <c r="K233" s="1" t="s">
        <v>1295</v>
      </c>
      <c r="L233" s="5">
        <v>45719.621527777781</v>
      </c>
      <c r="M233" s="5">
        <v>45719.632638888892</v>
      </c>
      <c r="N233" s="5">
        <v>45719.698611111111</v>
      </c>
      <c r="O233" s="5">
        <v>45719.709027777775</v>
      </c>
      <c r="P233" s="1">
        <v>16</v>
      </c>
      <c r="Q233" s="1">
        <v>95</v>
      </c>
      <c r="R233" s="1">
        <v>15</v>
      </c>
      <c r="S233" s="6">
        <v>10</v>
      </c>
      <c r="T233" s="1" t="s">
        <v>48</v>
      </c>
      <c r="U233" s="1" t="s">
        <v>35</v>
      </c>
      <c r="W233" s="2">
        <v>1.86</v>
      </c>
      <c r="X233" s="3">
        <v>143.44999999999999</v>
      </c>
      <c r="Y233" s="3">
        <v>836.64</v>
      </c>
      <c r="Z233" s="4" t="str">
        <f t="shared" si="12"/>
        <v>March</v>
      </c>
      <c r="AA233" s="1" t="str" cm="1">
        <f t="array" ref="AA233">_xlfn.IFS(
  HOUR(L233) &lt; 6, "Overnight (12am–6am)",
  HOUR(L233) &lt; 10, "Morning (6am–10am)",
  HOUR(L233) &lt; 14, "Midday (10am–2pm)",
  HOUR(L233) &lt; 18, "Afternoon (2pm–6pm)",
  TRUE, "Evening (6pm–12am)"
)</f>
        <v>Afternoon (2pm–6pm)</v>
      </c>
      <c r="AB233" s="5" t="str">
        <f t="shared" si="13"/>
        <v>Monday</v>
      </c>
      <c r="AC233" s="2">
        <f t="shared" si="14"/>
        <v>14</v>
      </c>
      <c r="AD233" s="7">
        <f t="shared" si="15"/>
        <v>125.9999999916181</v>
      </c>
    </row>
    <row r="234" spans="1:30" x14ac:dyDescent="0.35">
      <c r="A234" s="1" t="s">
        <v>313</v>
      </c>
      <c r="B234" s="4">
        <v>45744</v>
      </c>
      <c r="C234" s="1" t="s">
        <v>27</v>
      </c>
      <c r="D234" s="1" t="s">
        <v>28</v>
      </c>
      <c r="E234" s="1" t="s">
        <v>53</v>
      </c>
      <c r="F234" s="1" t="s">
        <v>30</v>
      </c>
      <c r="G234" s="1" t="s">
        <v>39</v>
      </c>
      <c r="H234" s="1" t="s">
        <v>40</v>
      </c>
      <c r="I234" s="1" t="s">
        <v>75</v>
      </c>
      <c r="J234" s="1" t="s">
        <v>1316</v>
      </c>
      <c r="K234" s="1" t="s">
        <v>1292</v>
      </c>
      <c r="L234" s="5">
        <v>45744.736111111109</v>
      </c>
      <c r="M234" s="5">
        <v>45744.747916666667</v>
      </c>
      <c r="N234" s="5">
        <v>45744.839583333334</v>
      </c>
      <c r="O234" s="5">
        <v>45744.844444444447</v>
      </c>
      <c r="P234" s="1">
        <v>17</v>
      </c>
      <c r="Q234" s="1">
        <v>132</v>
      </c>
      <c r="R234" s="1">
        <v>7</v>
      </c>
      <c r="S234" s="6">
        <v>1.1000000000000001</v>
      </c>
      <c r="T234" s="1" t="s">
        <v>77</v>
      </c>
      <c r="U234" s="1" t="s">
        <v>35</v>
      </c>
      <c r="W234" s="2">
        <v>1.59</v>
      </c>
      <c r="X234" s="3">
        <v>41.95</v>
      </c>
      <c r="Y234" s="3">
        <v>883.38</v>
      </c>
      <c r="Z234" s="4" t="str">
        <f t="shared" si="12"/>
        <v>March</v>
      </c>
      <c r="AA234" s="1" t="str" cm="1">
        <f t="array" ref="AA234">_xlfn.IFS(
  HOUR(L234) &lt; 6, "Overnight (12am–6am)",
  HOUR(L234) &lt; 10, "Morning (6am–10am)",
  HOUR(L234) &lt; 14, "Midday (10am–2pm)",
  HOUR(L234) &lt; 18, "Afternoon (2pm–6pm)",
  TRUE, "Evening (6pm–12am)"
)</f>
        <v>Afternoon (2pm–6pm)</v>
      </c>
      <c r="AB234" s="5" t="str">
        <f t="shared" si="13"/>
        <v>Friday</v>
      </c>
      <c r="AC234" s="2">
        <f t="shared" si="14"/>
        <v>17</v>
      </c>
      <c r="AD234" s="7">
        <f t="shared" si="15"/>
        <v>156.00000000558794</v>
      </c>
    </row>
    <row r="235" spans="1:30" x14ac:dyDescent="0.35">
      <c r="A235" s="1" t="s">
        <v>314</v>
      </c>
      <c r="B235" s="4">
        <v>45741</v>
      </c>
      <c r="C235" s="1" t="s">
        <v>52</v>
      </c>
      <c r="D235" s="1" t="s">
        <v>28</v>
      </c>
      <c r="E235" s="1" t="s">
        <v>56</v>
      </c>
      <c r="F235" s="1" t="s">
        <v>30</v>
      </c>
      <c r="G235" s="1" t="s">
        <v>39</v>
      </c>
      <c r="H235" s="1" t="s">
        <v>40</v>
      </c>
      <c r="I235" s="1" t="s">
        <v>85</v>
      </c>
      <c r="J235" s="1" t="s">
        <v>1307</v>
      </c>
      <c r="K235" s="1" t="s">
        <v>1294</v>
      </c>
      <c r="L235" s="5">
        <v>45741.770833333336</v>
      </c>
      <c r="M235" s="5">
        <v>45741.782638888886</v>
      </c>
      <c r="N235" s="5">
        <v>45741.79791666667</v>
      </c>
      <c r="O235" s="5">
        <v>45741.809027777781</v>
      </c>
      <c r="P235" s="1">
        <v>17</v>
      </c>
      <c r="Q235" s="1">
        <v>22</v>
      </c>
      <c r="R235" s="1">
        <v>16</v>
      </c>
      <c r="S235" s="6">
        <v>18.100000000000001</v>
      </c>
      <c r="T235" s="1" t="s">
        <v>60</v>
      </c>
      <c r="U235" s="1" t="s">
        <v>35</v>
      </c>
      <c r="W235" s="2">
        <v>1.04</v>
      </c>
      <c r="X235" s="3">
        <v>124.83</v>
      </c>
      <c r="Y235" s="3">
        <v>827.53</v>
      </c>
      <c r="Z235" s="4" t="str">
        <f t="shared" si="12"/>
        <v>March</v>
      </c>
      <c r="AA235" s="1" t="str" cm="1">
        <f t="array" ref="AA235">_xlfn.IFS(
  HOUR(L235) &lt; 6, "Overnight (12am–6am)",
  HOUR(L235) &lt; 10, "Morning (6am–10am)",
  HOUR(L235) &lt; 14, "Midday (10am–2pm)",
  HOUR(L235) &lt; 18, "Afternoon (2pm–6pm)",
  TRUE, "Evening (6pm–12am)"
)</f>
        <v>Evening (6pm–12am)</v>
      </c>
      <c r="AB235" s="5" t="str">
        <f t="shared" si="13"/>
        <v>Tuesday</v>
      </c>
      <c r="AC235" s="2">
        <f t="shared" si="14"/>
        <v>18</v>
      </c>
      <c r="AD235" s="7">
        <f t="shared" si="15"/>
        <v>55.000000001164153</v>
      </c>
    </row>
    <row r="236" spans="1:30" x14ac:dyDescent="0.35">
      <c r="A236" s="1" t="s">
        <v>315</v>
      </c>
      <c r="B236" s="4">
        <v>45721</v>
      </c>
      <c r="C236" s="1" t="s">
        <v>63</v>
      </c>
      <c r="D236" s="1" t="s">
        <v>28</v>
      </c>
      <c r="E236" s="1" t="s">
        <v>66</v>
      </c>
      <c r="F236" s="1" t="s">
        <v>30</v>
      </c>
      <c r="G236" s="1" t="s">
        <v>39</v>
      </c>
      <c r="H236" s="1" t="s">
        <v>40</v>
      </c>
      <c r="I236" s="1" t="s">
        <v>47</v>
      </c>
      <c r="J236" s="1" t="s">
        <v>1299</v>
      </c>
      <c r="K236" s="1" t="s">
        <v>1294</v>
      </c>
      <c r="L236" s="5">
        <v>45721.611111111109</v>
      </c>
      <c r="M236" s="5">
        <v>45721.615277777775</v>
      </c>
      <c r="N236" s="5">
        <v>45721.665972222225</v>
      </c>
      <c r="O236" s="5">
        <v>45721.681250000001</v>
      </c>
      <c r="P236" s="1">
        <v>6</v>
      </c>
      <c r="Q236" s="1">
        <v>73</v>
      </c>
      <c r="R236" s="1">
        <v>22</v>
      </c>
      <c r="S236" s="6">
        <v>18</v>
      </c>
      <c r="T236" s="1" t="s">
        <v>34</v>
      </c>
      <c r="U236" s="1" t="s">
        <v>35</v>
      </c>
      <c r="W236" s="2">
        <v>2.62</v>
      </c>
      <c r="X236" s="3">
        <v>125.07</v>
      </c>
      <c r="Y236" s="3">
        <v>476.4</v>
      </c>
      <c r="Z236" s="4" t="str">
        <f t="shared" si="12"/>
        <v>March</v>
      </c>
      <c r="AA236" s="1" t="str" cm="1">
        <f t="array" ref="AA236">_xlfn.IFS(
  HOUR(L236) &lt; 6, "Overnight (12am–6am)",
  HOUR(L236) &lt; 10, "Morning (6am–10am)",
  HOUR(L236) &lt; 14, "Midday (10am–2pm)",
  HOUR(L236) &lt; 18, "Afternoon (2pm–6pm)",
  TRUE, "Evening (6pm–12am)"
)</f>
        <v>Afternoon (2pm–6pm)</v>
      </c>
      <c r="AB236" s="5" t="str">
        <f t="shared" si="13"/>
        <v>Wednesday</v>
      </c>
      <c r="AC236" s="2">
        <f t="shared" si="14"/>
        <v>14</v>
      </c>
      <c r="AD236" s="7">
        <f t="shared" si="15"/>
        <v>101.00000000442378</v>
      </c>
    </row>
    <row r="237" spans="1:30" x14ac:dyDescent="0.35">
      <c r="A237" s="1" t="s">
        <v>316</v>
      </c>
      <c r="B237" s="4">
        <v>45719</v>
      </c>
      <c r="C237" s="1" t="s">
        <v>96</v>
      </c>
      <c r="D237" s="1" t="s">
        <v>28</v>
      </c>
      <c r="E237" s="1" t="s">
        <v>56</v>
      </c>
      <c r="F237" s="1" t="s">
        <v>30</v>
      </c>
      <c r="G237" s="1" t="s">
        <v>31</v>
      </c>
      <c r="H237" s="1" t="s">
        <v>32</v>
      </c>
      <c r="I237" s="1" t="s">
        <v>33</v>
      </c>
      <c r="J237" s="1" t="s">
        <v>1307</v>
      </c>
      <c r="K237" s="1" t="s">
        <v>1296</v>
      </c>
      <c r="L237" s="5">
        <v>45719.305555555555</v>
      </c>
      <c r="M237" s="5">
        <v>45719.328472222223</v>
      </c>
      <c r="N237" s="5">
        <v>45719.385416666664</v>
      </c>
      <c r="O237" s="5">
        <v>45719.401388888888</v>
      </c>
      <c r="P237" s="1">
        <v>33</v>
      </c>
      <c r="Q237" s="1">
        <v>82</v>
      </c>
      <c r="R237" s="1">
        <v>23</v>
      </c>
      <c r="S237" s="6">
        <v>13.6</v>
      </c>
      <c r="T237" s="1" t="s">
        <v>48</v>
      </c>
      <c r="U237" s="1" t="s">
        <v>70</v>
      </c>
      <c r="V237" s="1" t="s">
        <v>146</v>
      </c>
      <c r="W237" s="2">
        <v>0</v>
      </c>
      <c r="X237" s="3">
        <v>0</v>
      </c>
      <c r="Y237" s="3">
        <v>0</v>
      </c>
      <c r="Z237" s="4" t="str">
        <f t="shared" si="12"/>
        <v>March</v>
      </c>
      <c r="AA237" s="1" t="str" cm="1">
        <f t="array" ref="AA237">_xlfn.IFS(
  HOUR(L237) &lt; 6, "Overnight (12am–6am)",
  HOUR(L237) &lt; 10, "Morning (6am–10am)",
  HOUR(L237) &lt; 14, "Midday (10am–2pm)",
  HOUR(L237) &lt; 18, "Afternoon (2pm–6pm)",
  TRUE, "Evening (6pm–12am)"
)</f>
        <v>Morning (6am–10am)</v>
      </c>
      <c r="AB237" s="5" t="str">
        <f t="shared" si="13"/>
        <v>Monday</v>
      </c>
      <c r="AC237" s="2">
        <f t="shared" si="14"/>
        <v>7</v>
      </c>
      <c r="AD237" s="7">
        <f t="shared" si="15"/>
        <v>137.99999999930151</v>
      </c>
    </row>
    <row r="238" spans="1:30" x14ac:dyDescent="0.35">
      <c r="A238" s="1" t="s">
        <v>317</v>
      </c>
      <c r="B238" s="4">
        <v>45725</v>
      </c>
      <c r="C238" s="1" t="s">
        <v>88</v>
      </c>
      <c r="D238" s="1" t="s">
        <v>28</v>
      </c>
      <c r="E238" s="1" t="s">
        <v>56</v>
      </c>
      <c r="F238" s="1" t="s">
        <v>30</v>
      </c>
      <c r="G238" s="1" t="s">
        <v>39</v>
      </c>
      <c r="H238" s="1" t="s">
        <v>40</v>
      </c>
      <c r="I238" s="1" t="s">
        <v>75</v>
      </c>
      <c r="J238" s="1" t="s">
        <v>1309</v>
      </c>
      <c r="K238" s="1" t="s">
        <v>1296</v>
      </c>
      <c r="L238" s="5">
        <v>45725.465277777781</v>
      </c>
      <c r="M238" s="5">
        <v>45725.475694444445</v>
      </c>
      <c r="N238" s="5">
        <v>45725.501388888886</v>
      </c>
      <c r="O238" s="5">
        <v>45725.504861111112</v>
      </c>
      <c r="P238" s="1">
        <v>15</v>
      </c>
      <c r="Q238" s="1">
        <v>37</v>
      </c>
      <c r="R238" s="1">
        <v>5</v>
      </c>
      <c r="S238" s="6">
        <v>11.2</v>
      </c>
      <c r="T238" s="1" t="s">
        <v>60</v>
      </c>
      <c r="U238" s="1" t="s">
        <v>35</v>
      </c>
      <c r="W238" s="2">
        <v>1.59</v>
      </c>
      <c r="X238" s="3">
        <v>161.46</v>
      </c>
      <c r="Y238" s="3">
        <v>293.56</v>
      </c>
      <c r="Z238" s="4" t="str">
        <f t="shared" si="12"/>
        <v>March</v>
      </c>
      <c r="AA238" s="1" t="str" cm="1">
        <f t="array" ref="AA238">_xlfn.IFS(
  HOUR(L238) &lt; 6, "Overnight (12am–6am)",
  HOUR(L238) &lt; 10, "Morning (6am–10am)",
  HOUR(L238) &lt; 14, "Midday (10am–2pm)",
  HOUR(L238) &lt; 18, "Afternoon (2pm–6pm)",
  TRUE, "Evening (6pm–12am)"
)</f>
        <v>Midday (10am–2pm)</v>
      </c>
      <c r="AB238" s="5" t="str">
        <f t="shared" si="13"/>
        <v>Sunday</v>
      </c>
      <c r="AC238" s="2">
        <f t="shared" si="14"/>
        <v>11</v>
      </c>
      <c r="AD238" s="7">
        <f t="shared" si="15"/>
        <v>56.999999997206032</v>
      </c>
    </row>
    <row r="239" spans="1:30" x14ac:dyDescent="0.35">
      <c r="A239" s="1" t="s">
        <v>318</v>
      </c>
      <c r="B239" s="4">
        <v>45723</v>
      </c>
      <c r="C239" s="1" t="s">
        <v>52</v>
      </c>
      <c r="D239" s="1" t="s">
        <v>28</v>
      </c>
      <c r="E239" s="1" t="s">
        <v>66</v>
      </c>
      <c r="F239" s="1" t="s">
        <v>30</v>
      </c>
      <c r="G239" s="1" t="s">
        <v>39</v>
      </c>
      <c r="H239" s="1" t="s">
        <v>40</v>
      </c>
      <c r="I239" s="1" t="s">
        <v>67</v>
      </c>
      <c r="J239" s="1" t="s">
        <v>1303</v>
      </c>
      <c r="K239" s="1" t="s">
        <v>1296</v>
      </c>
      <c r="L239" s="5">
        <v>45723.722222222219</v>
      </c>
      <c r="M239" s="5">
        <v>45723.740972222222</v>
      </c>
      <c r="N239" s="5">
        <v>45723.75277777778</v>
      </c>
      <c r="O239" s="5">
        <v>45723.76666666667</v>
      </c>
      <c r="P239" s="1">
        <v>27</v>
      </c>
      <c r="Q239" s="1">
        <v>17</v>
      </c>
      <c r="R239" s="1">
        <v>20</v>
      </c>
      <c r="S239" s="6">
        <v>18.600000000000001</v>
      </c>
      <c r="T239" s="1" t="s">
        <v>54</v>
      </c>
      <c r="U239" s="1" t="s">
        <v>35</v>
      </c>
      <c r="W239" s="2">
        <v>1.68</v>
      </c>
      <c r="X239" s="3">
        <v>135.81</v>
      </c>
      <c r="Y239" s="3">
        <v>784.74</v>
      </c>
      <c r="Z239" s="4" t="str">
        <f t="shared" si="12"/>
        <v>March</v>
      </c>
      <c r="AA239" s="1" t="str" cm="1">
        <f t="array" ref="AA239">_xlfn.IFS(
  HOUR(L239) &lt; 6, "Overnight (12am–6am)",
  HOUR(L239) &lt; 10, "Morning (6am–10am)",
  HOUR(L239) &lt; 14, "Midday (10am–2pm)",
  HOUR(L239) &lt; 18, "Afternoon (2pm–6pm)",
  TRUE, "Evening (6pm–12am)"
)</f>
        <v>Afternoon (2pm–6pm)</v>
      </c>
      <c r="AB239" s="5" t="str">
        <f t="shared" si="13"/>
        <v>Friday</v>
      </c>
      <c r="AC239" s="2">
        <f t="shared" si="14"/>
        <v>17</v>
      </c>
      <c r="AD239" s="7">
        <f t="shared" si="15"/>
        <v>64.000000009546056</v>
      </c>
    </row>
    <row r="240" spans="1:30" x14ac:dyDescent="0.35">
      <c r="A240" s="1" t="s">
        <v>319</v>
      </c>
      <c r="B240" s="4">
        <v>45732</v>
      </c>
      <c r="C240" s="1" t="s">
        <v>27</v>
      </c>
      <c r="D240" s="1" t="s">
        <v>28</v>
      </c>
      <c r="E240" s="1" t="s">
        <v>66</v>
      </c>
      <c r="F240" s="1" t="s">
        <v>44</v>
      </c>
      <c r="G240" s="1" t="s">
        <v>39</v>
      </c>
      <c r="H240" s="1" t="s">
        <v>40</v>
      </c>
      <c r="I240" s="1" t="s">
        <v>67</v>
      </c>
      <c r="J240" s="1" t="s">
        <v>1306</v>
      </c>
      <c r="K240" s="1" t="s">
        <v>1297</v>
      </c>
      <c r="L240" s="5">
        <v>45732.340277777781</v>
      </c>
      <c r="M240" s="5">
        <v>45732.356944444444</v>
      </c>
      <c r="N240" s="5">
        <v>45732.427777777775</v>
      </c>
      <c r="O240" s="5">
        <v>45732.436111111114</v>
      </c>
      <c r="P240" s="1">
        <v>24</v>
      </c>
      <c r="Q240" s="1">
        <v>102</v>
      </c>
      <c r="R240" s="1">
        <v>12</v>
      </c>
      <c r="S240" s="6">
        <v>14.8</v>
      </c>
      <c r="T240" s="1" t="s">
        <v>54</v>
      </c>
      <c r="U240" s="1" t="s">
        <v>35</v>
      </c>
      <c r="W240" s="2">
        <v>2.73</v>
      </c>
      <c r="X240" s="3">
        <v>0</v>
      </c>
      <c r="Y240" s="3">
        <v>849.27</v>
      </c>
      <c r="Z240" s="4" t="str">
        <f t="shared" si="12"/>
        <v>March</v>
      </c>
      <c r="AA240" s="1" t="str" cm="1">
        <f t="array" ref="AA240">_xlfn.IFS(
  HOUR(L240) &lt; 6, "Overnight (12am–6am)",
  HOUR(L240) &lt; 10, "Morning (6am–10am)",
  HOUR(L240) &lt; 14, "Midday (10am–2pm)",
  HOUR(L240) &lt; 18, "Afternoon (2pm–6pm)",
  TRUE, "Evening (6pm–12am)"
)</f>
        <v>Morning (6am–10am)</v>
      </c>
      <c r="AB240" s="5" t="str">
        <f t="shared" si="13"/>
        <v>Sunday</v>
      </c>
      <c r="AC240" s="2">
        <f t="shared" si="14"/>
        <v>8</v>
      </c>
      <c r="AD240" s="7">
        <f t="shared" si="15"/>
        <v>137.99999999930151</v>
      </c>
    </row>
    <row r="241" spans="1:30" x14ac:dyDescent="0.35">
      <c r="A241" s="1" t="s">
        <v>320</v>
      </c>
      <c r="B241" s="4">
        <v>45723</v>
      </c>
      <c r="C241" s="1" t="s">
        <v>52</v>
      </c>
      <c r="D241" s="1" t="s">
        <v>28</v>
      </c>
      <c r="E241" s="1" t="s">
        <v>53</v>
      </c>
      <c r="F241" s="1" t="s">
        <v>30</v>
      </c>
      <c r="G241" s="1" t="s">
        <v>31</v>
      </c>
      <c r="H241" s="1" t="s">
        <v>32</v>
      </c>
      <c r="I241" s="1" t="s">
        <v>85</v>
      </c>
      <c r="J241" s="1" t="s">
        <v>1304</v>
      </c>
      <c r="K241" s="1" t="s">
        <v>1296</v>
      </c>
      <c r="L241" s="5">
        <v>45723.583333333336</v>
      </c>
      <c r="M241" s="5">
        <v>45723.592361111114</v>
      </c>
      <c r="N241" s="5">
        <v>45723.677777777775</v>
      </c>
      <c r="O241" s="5">
        <v>45723.699305555558</v>
      </c>
      <c r="P241" s="1">
        <v>13</v>
      </c>
      <c r="Q241" s="1">
        <v>123</v>
      </c>
      <c r="R241" s="1">
        <v>31</v>
      </c>
      <c r="S241" s="6">
        <v>10.5</v>
      </c>
      <c r="T241" s="1" t="s">
        <v>48</v>
      </c>
      <c r="U241" s="1" t="s">
        <v>70</v>
      </c>
      <c r="V241" s="1" t="s">
        <v>105</v>
      </c>
      <c r="W241" s="2">
        <v>0</v>
      </c>
      <c r="X241" s="3">
        <v>0</v>
      </c>
      <c r="Y241" s="3">
        <v>0</v>
      </c>
      <c r="Z241" s="4" t="str">
        <f t="shared" si="12"/>
        <v>March</v>
      </c>
      <c r="AA241" s="1" t="str" cm="1">
        <f t="array" ref="AA241">_xlfn.IFS(
  HOUR(L241) &lt; 6, "Overnight (12am–6am)",
  HOUR(L241) &lt; 10, "Morning (6am–10am)",
  HOUR(L241) &lt; 14, "Midday (10am–2pm)",
  HOUR(L241) &lt; 18, "Afternoon (2pm–6pm)",
  TRUE, "Evening (6pm–12am)"
)</f>
        <v>Afternoon (2pm–6pm)</v>
      </c>
      <c r="AB241" s="5" t="str">
        <f t="shared" si="13"/>
        <v>Friday</v>
      </c>
      <c r="AC241" s="2">
        <f t="shared" si="14"/>
        <v>14</v>
      </c>
      <c r="AD241" s="7">
        <f t="shared" si="15"/>
        <v>166.99999999953434</v>
      </c>
    </row>
    <row r="242" spans="1:30" x14ac:dyDescent="0.35">
      <c r="A242" s="1" t="s">
        <v>321</v>
      </c>
      <c r="B242" s="4">
        <v>45735</v>
      </c>
      <c r="C242" s="1" t="s">
        <v>90</v>
      </c>
      <c r="D242" s="1" t="s">
        <v>28</v>
      </c>
      <c r="E242" s="1" t="s">
        <v>56</v>
      </c>
      <c r="F242" s="1" t="s">
        <v>30</v>
      </c>
      <c r="G242" s="1" t="s">
        <v>39</v>
      </c>
      <c r="H242" s="1" t="s">
        <v>40</v>
      </c>
      <c r="I242" s="1" t="s">
        <v>47</v>
      </c>
      <c r="J242" s="1" t="s">
        <v>1302</v>
      </c>
      <c r="K242" s="1" t="s">
        <v>1293</v>
      </c>
      <c r="L242" s="5">
        <v>45735.552083333336</v>
      </c>
      <c r="M242" s="5">
        <v>45735.565972222219</v>
      </c>
      <c r="N242" s="5">
        <v>45735.577777777777</v>
      </c>
      <c r="O242" s="5">
        <v>45735.598611111112</v>
      </c>
      <c r="P242" s="1">
        <v>20</v>
      </c>
      <c r="Q242" s="1">
        <v>17</v>
      </c>
      <c r="R242" s="1">
        <v>30</v>
      </c>
      <c r="S242" s="6">
        <v>15.3</v>
      </c>
      <c r="T242" s="1" t="s">
        <v>77</v>
      </c>
      <c r="U242" s="1" t="s">
        <v>35</v>
      </c>
      <c r="W242" s="2">
        <v>1.45</v>
      </c>
      <c r="X242" s="3">
        <v>155.13</v>
      </c>
      <c r="Y242" s="3">
        <v>282.05</v>
      </c>
      <c r="Z242" s="4" t="str">
        <f t="shared" si="12"/>
        <v>March</v>
      </c>
      <c r="AA242" s="1" t="str" cm="1">
        <f t="array" ref="AA242">_xlfn.IFS(
  HOUR(L242) &lt; 6, "Overnight (12am–6am)",
  HOUR(L242) &lt; 10, "Morning (6am–10am)",
  HOUR(L242) &lt; 14, "Midday (10am–2pm)",
  HOUR(L242) &lt; 18, "Afternoon (2pm–6pm)",
  TRUE, "Evening (6pm–12am)"
)</f>
        <v>Midday (10am–2pm)</v>
      </c>
      <c r="AB242" s="5" t="str">
        <f t="shared" si="13"/>
        <v>Wednesday</v>
      </c>
      <c r="AC242" s="2">
        <f t="shared" si="14"/>
        <v>13</v>
      </c>
      <c r="AD242" s="7">
        <f t="shared" si="15"/>
        <v>66.999999998370185</v>
      </c>
    </row>
    <row r="243" spans="1:30" x14ac:dyDescent="0.35">
      <c r="A243" s="1" t="s">
        <v>322</v>
      </c>
      <c r="B243" s="4">
        <v>45732</v>
      </c>
      <c r="C243" s="1" t="s">
        <v>65</v>
      </c>
      <c r="D243" s="1" t="s">
        <v>28</v>
      </c>
      <c r="E243" s="1" t="s">
        <v>53</v>
      </c>
      <c r="F243" s="1" t="s">
        <v>30</v>
      </c>
      <c r="G243" s="1" t="s">
        <v>45</v>
      </c>
      <c r="H243" s="1" t="s">
        <v>46</v>
      </c>
      <c r="I243" s="1" t="s">
        <v>57</v>
      </c>
      <c r="J243" s="1" t="s">
        <v>1302</v>
      </c>
      <c r="K243" s="1" t="s">
        <v>1294</v>
      </c>
      <c r="L243" s="5">
        <v>45732.402777777781</v>
      </c>
      <c r="M243" s="5">
        <v>45732.407638888886</v>
      </c>
      <c r="N243" s="5">
        <v>45732.425694444442</v>
      </c>
      <c r="O243" s="5">
        <v>45732.441666666666</v>
      </c>
      <c r="P243" s="1">
        <v>7</v>
      </c>
      <c r="Q243" s="1">
        <v>26</v>
      </c>
      <c r="R243" s="1">
        <v>23</v>
      </c>
      <c r="S243" s="6">
        <v>10.8</v>
      </c>
      <c r="T243" s="1" t="s">
        <v>48</v>
      </c>
      <c r="U243" s="1" t="s">
        <v>35</v>
      </c>
      <c r="W243" s="2">
        <v>3.54</v>
      </c>
      <c r="X243" s="3">
        <v>46.61</v>
      </c>
      <c r="Y243" s="3">
        <v>908.8</v>
      </c>
      <c r="Z243" s="4" t="str">
        <f t="shared" si="12"/>
        <v>March</v>
      </c>
      <c r="AA243" s="1" t="str" cm="1">
        <f t="array" ref="AA243">_xlfn.IFS(
  HOUR(L243) &lt; 6, "Overnight (12am–6am)",
  HOUR(L243) &lt; 10, "Morning (6am–10am)",
  HOUR(L243) &lt; 14, "Midday (10am–2pm)",
  HOUR(L243) &lt; 18, "Afternoon (2pm–6pm)",
  TRUE, "Evening (6pm–12am)"
)</f>
        <v>Morning (6am–10am)</v>
      </c>
      <c r="AB243" s="5" t="str">
        <f t="shared" si="13"/>
        <v>Sunday</v>
      </c>
      <c r="AC243" s="2">
        <f t="shared" si="14"/>
        <v>9</v>
      </c>
      <c r="AD243" s="7">
        <f t="shared" si="15"/>
        <v>55.999999993946403</v>
      </c>
    </row>
    <row r="244" spans="1:30" x14ac:dyDescent="0.35">
      <c r="A244" s="1" t="s">
        <v>323</v>
      </c>
      <c r="B244" s="4">
        <v>45736</v>
      </c>
      <c r="C244" s="1" t="s">
        <v>37</v>
      </c>
      <c r="D244" s="1" t="s">
        <v>28</v>
      </c>
      <c r="E244" s="1" t="s">
        <v>38</v>
      </c>
      <c r="F244" s="1" t="s">
        <v>30</v>
      </c>
      <c r="G244" s="1" t="s">
        <v>45</v>
      </c>
      <c r="H244" s="1" t="s">
        <v>46</v>
      </c>
      <c r="I244" s="1" t="s">
        <v>107</v>
      </c>
      <c r="J244" s="1" t="s">
        <v>1300</v>
      </c>
      <c r="K244" s="1" t="s">
        <v>1293</v>
      </c>
      <c r="L244" s="5">
        <v>45736.423611111109</v>
      </c>
      <c r="M244" s="5">
        <v>45736.425694444442</v>
      </c>
      <c r="N244" s="5">
        <v>45736.44027777778</v>
      </c>
      <c r="O244" s="5">
        <v>45736.453472222223</v>
      </c>
      <c r="P244" s="1">
        <v>3</v>
      </c>
      <c r="Q244" s="1">
        <v>21</v>
      </c>
      <c r="R244" s="1">
        <v>19</v>
      </c>
      <c r="S244" s="6">
        <v>1.8</v>
      </c>
      <c r="T244" s="1" t="s">
        <v>41</v>
      </c>
      <c r="U244" s="1" t="s">
        <v>35</v>
      </c>
      <c r="W244" s="2">
        <v>2.08</v>
      </c>
      <c r="X244" s="3">
        <v>40.54</v>
      </c>
      <c r="Y244" s="3">
        <v>837.54</v>
      </c>
      <c r="Z244" s="4" t="str">
        <f t="shared" si="12"/>
        <v>March</v>
      </c>
      <c r="AA244" s="1" t="str" cm="1">
        <f t="array" ref="AA244">_xlfn.IFS(
  HOUR(L244) &lt; 6, "Overnight (12am–6am)",
  HOUR(L244) &lt; 10, "Morning (6am–10am)",
  HOUR(L244) &lt; 14, "Midday (10am–2pm)",
  HOUR(L244) &lt; 18, "Afternoon (2pm–6pm)",
  TRUE, "Evening (6pm–12am)"
)</f>
        <v>Midday (10am–2pm)</v>
      </c>
      <c r="AB244" s="5" t="str">
        <f t="shared" si="13"/>
        <v>Thursday</v>
      </c>
      <c r="AC244" s="2">
        <f t="shared" si="14"/>
        <v>10</v>
      </c>
      <c r="AD244" s="7">
        <f t="shared" si="15"/>
        <v>43.000000003958121</v>
      </c>
    </row>
    <row r="245" spans="1:30" x14ac:dyDescent="0.35">
      <c r="A245" s="1" t="s">
        <v>324</v>
      </c>
      <c r="B245" s="4">
        <v>45737</v>
      </c>
      <c r="C245" s="1" t="s">
        <v>99</v>
      </c>
      <c r="D245" s="1" t="s">
        <v>28</v>
      </c>
      <c r="E245" s="1" t="s">
        <v>38</v>
      </c>
      <c r="F245" s="1" t="s">
        <v>30</v>
      </c>
      <c r="G245" s="1" t="s">
        <v>31</v>
      </c>
      <c r="H245" s="1" t="s">
        <v>32</v>
      </c>
      <c r="I245" s="1" t="s">
        <v>107</v>
      </c>
      <c r="J245" s="1" t="s">
        <v>1311</v>
      </c>
      <c r="K245" s="1" t="s">
        <v>1293</v>
      </c>
      <c r="L245" s="5">
        <v>45737.590277777781</v>
      </c>
      <c r="M245" s="5">
        <v>45737.597222222219</v>
      </c>
      <c r="N245" s="5">
        <v>45737.651388888888</v>
      </c>
      <c r="O245" s="5">
        <v>45737.65625</v>
      </c>
      <c r="P245" s="1">
        <v>10</v>
      </c>
      <c r="Q245" s="1">
        <v>78</v>
      </c>
      <c r="R245" s="1">
        <v>7</v>
      </c>
      <c r="S245" s="6">
        <v>9.4</v>
      </c>
      <c r="T245" s="1" t="s">
        <v>48</v>
      </c>
      <c r="U245" s="1" t="s">
        <v>35</v>
      </c>
      <c r="W245" s="2">
        <v>1.9</v>
      </c>
      <c r="X245" s="3">
        <v>41.61</v>
      </c>
      <c r="Y245" s="3">
        <v>161.13999999999999</v>
      </c>
      <c r="Z245" s="4" t="str">
        <f t="shared" si="12"/>
        <v>March</v>
      </c>
      <c r="AA245" s="1" t="str" cm="1">
        <f t="array" ref="AA245">_xlfn.IFS(
  HOUR(L245) &lt; 6, "Overnight (12am–6am)",
  HOUR(L245) &lt; 10, "Morning (6am–10am)",
  HOUR(L245) &lt; 14, "Midday (10am–2pm)",
  HOUR(L245) &lt; 18, "Afternoon (2pm–6pm)",
  TRUE, "Evening (6pm–12am)"
)</f>
        <v>Afternoon (2pm–6pm)</v>
      </c>
      <c r="AB245" s="5" t="str">
        <f t="shared" si="13"/>
        <v>Friday</v>
      </c>
      <c r="AC245" s="2">
        <f t="shared" si="14"/>
        <v>14</v>
      </c>
      <c r="AD245" s="7">
        <f t="shared" si="15"/>
        <v>94.999999995343387</v>
      </c>
    </row>
    <row r="246" spans="1:30" x14ac:dyDescent="0.35">
      <c r="A246" s="1" t="s">
        <v>325</v>
      </c>
      <c r="B246" s="4">
        <v>45734</v>
      </c>
      <c r="C246" s="1" t="s">
        <v>37</v>
      </c>
      <c r="D246" s="1" t="s">
        <v>28</v>
      </c>
      <c r="E246" s="1" t="s">
        <v>66</v>
      </c>
      <c r="F246" s="1" t="s">
        <v>30</v>
      </c>
      <c r="G246" s="1" t="s">
        <v>45</v>
      </c>
      <c r="H246" s="1" t="s">
        <v>46</v>
      </c>
      <c r="I246" s="1" t="s">
        <v>33</v>
      </c>
      <c r="J246" s="1" t="s">
        <v>1301</v>
      </c>
      <c r="K246" s="1" t="s">
        <v>1292</v>
      </c>
      <c r="L246" s="5">
        <v>45734.802083333336</v>
      </c>
      <c r="M246" s="5">
        <v>45734.806944444441</v>
      </c>
      <c r="N246" s="5">
        <v>45734.818749999999</v>
      </c>
      <c r="O246" s="5">
        <v>45734.833333333336</v>
      </c>
      <c r="P246" s="1">
        <v>7</v>
      </c>
      <c r="Q246" s="1">
        <v>17</v>
      </c>
      <c r="R246" s="1">
        <v>21</v>
      </c>
      <c r="S246" s="6">
        <v>10.6</v>
      </c>
      <c r="T246" s="1" t="s">
        <v>77</v>
      </c>
      <c r="U246" s="1" t="s">
        <v>35</v>
      </c>
      <c r="W246" s="2">
        <v>1.35</v>
      </c>
      <c r="X246" s="3">
        <v>226.21</v>
      </c>
      <c r="Y246" s="3">
        <v>964.56</v>
      </c>
      <c r="Z246" s="4" t="str">
        <f t="shared" si="12"/>
        <v>March</v>
      </c>
      <c r="AA246" s="1" t="str" cm="1">
        <f t="array" ref="AA246">_xlfn.IFS(
  HOUR(L246) &lt; 6, "Overnight (12am–6am)",
  HOUR(L246) &lt; 10, "Morning (6am–10am)",
  HOUR(L246) &lt; 14, "Midday (10am–2pm)",
  HOUR(L246) &lt; 18, "Afternoon (2pm–6pm)",
  TRUE, "Evening (6pm–12am)"
)</f>
        <v>Evening (6pm–12am)</v>
      </c>
      <c r="AB246" s="5" t="str">
        <f t="shared" si="13"/>
        <v>Tuesday</v>
      </c>
      <c r="AC246" s="2">
        <f t="shared" si="14"/>
        <v>19</v>
      </c>
      <c r="AD246" s="7">
        <f t="shared" si="15"/>
        <v>45</v>
      </c>
    </row>
    <row r="247" spans="1:30" x14ac:dyDescent="0.35">
      <c r="A247" s="1" t="s">
        <v>326</v>
      </c>
      <c r="B247" s="4">
        <v>45744</v>
      </c>
      <c r="C247" s="1" t="s">
        <v>37</v>
      </c>
      <c r="D247" s="1" t="s">
        <v>28</v>
      </c>
      <c r="E247" s="1" t="s">
        <v>38</v>
      </c>
      <c r="F247" s="1" t="s">
        <v>30</v>
      </c>
      <c r="G247" s="1" t="s">
        <v>39</v>
      </c>
      <c r="H247" s="1" t="s">
        <v>40</v>
      </c>
      <c r="I247" s="1" t="s">
        <v>47</v>
      </c>
      <c r="J247" s="1" t="s">
        <v>1299</v>
      </c>
      <c r="K247" s="1" t="s">
        <v>1297</v>
      </c>
      <c r="L247" s="5">
        <v>45744.270833333336</v>
      </c>
      <c r="M247" s="5">
        <v>45744.288888888892</v>
      </c>
      <c r="N247" s="5">
        <v>45744.361805555556</v>
      </c>
      <c r="O247" s="5">
        <v>45744.378472222219</v>
      </c>
      <c r="P247" s="1">
        <v>26</v>
      </c>
      <c r="Q247" s="1">
        <v>105</v>
      </c>
      <c r="R247" s="1">
        <v>24</v>
      </c>
      <c r="S247" s="6">
        <v>14.5</v>
      </c>
      <c r="T247" s="1" t="s">
        <v>41</v>
      </c>
      <c r="U247" s="1" t="s">
        <v>35</v>
      </c>
      <c r="W247" s="2">
        <v>1.51</v>
      </c>
      <c r="X247" s="3">
        <v>287.77999999999997</v>
      </c>
      <c r="Y247" s="3">
        <v>744.79</v>
      </c>
      <c r="Z247" s="4" t="str">
        <f t="shared" si="12"/>
        <v>March</v>
      </c>
      <c r="AA247" s="1" t="str" cm="1">
        <f t="array" ref="AA247">_xlfn.IFS(
  HOUR(L247) &lt; 6, "Overnight (12am–6am)",
  HOUR(L247) &lt; 10, "Morning (6am–10am)",
  HOUR(L247) &lt; 14, "Midday (10am–2pm)",
  HOUR(L247) &lt; 18, "Afternoon (2pm–6pm)",
  TRUE, "Evening (6pm–12am)"
)</f>
        <v>Morning (6am–10am)</v>
      </c>
      <c r="AB247" s="5" t="str">
        <f t="shared" si="13"/>
        <v>Friday</v>
      </c>
      <c r="AC247" s="2">
        <f t="shared" si="14"/>
        <v>6</v>
      </c>
      <c r="AD247" s="7">
        <f t="shared" si="15"/>
        <v>154.99999999185093</v>
      </c>
    </row>
    <row r="248" spans="1:30" x14ac:dyDescent="0.35">
      <c r="A248" s="1" t="s">
        <v>327</v>
      </c>
      <c r="B248" s="4">
        <v>45728</v>
      </c>
      <c r="C248" s="1" t="s">
        <v>130</v>
      </c>
      <c r="D248" s="1" t="s">
        <v>28</v>
      </c>
      <c r="E248" s="1" t="s">
        <v>66</v>
      </c>
      <c r="F248" s="1" t="s">
        <v>30</v>
      </c>
      <c r="G248" s="1" t="s">
        <v>39</v>
      </c>
      <c r="H248" s="1" t="s">
        <v>40</v>
      </c>
      <c r="I248" s="1" t="s">
        <v>47</v>
      </c>
      <c r="J248" s="1" t="s">
        <v>1298</v>
      </c>
      <c r="K248" s="1" t="s">
        <v>1292</v>
      </c>
      <c r="L248" s="5">
        <v>45728.256944444445</v>
      </c>
      <c r="M248" s="5">
        <v>45728.275694444441</v>
      </c>
      <c r="N248" s="5">
        <v>45728.290972222225</v>
      </c>
      <c r="O248" s="5">
        <v>45728.29791666667</v>
      </c>
      <c r="P248" s="1">
        <v>27</v>
      </c>
      <c r="Q248" s="1">
        <v>22</v>
      </c>
      <c r="R248" s="1">
        <v>10</v>
      </c>
      <c r="S248" s="6">
        <v>13.1</v>
      </c>
      <c r="T248" s="1" t="s">
        <v>54</v>
      </c>
      <c r="U248" s="1" t="s">
        <v>35</v>
      </c>
      <c r="W248" s="2">
        <v>1.7</v>
      </c>
      <c r="X248" s="3">
        <v>187.03</v>
      </c>
      <c r="Y248" s="3">
        <v>340.05</v>
      </c>
      <c r="Z248" s="4" t="str">
        <f t="shared" si="12"/>
        <v>March</v>
      </c>
      <c r="AA248" s="1" t="str" cm="1">
        <f t="array" ref="AA248">_xlfn.IFS(
  HOUR(L248) &lt; 6, "Overnight (12am–6am)",
  HOUR(L248) &lt; 10, "Morning (6am–10am)",
  HOUR(L248) &lt; 14, "Midday (10am–2pm)",
  HOUR(L248) &lt; 18, "Afternoon (2pm–6pm)",
  TRUE, "Evening (6pm–12am)"
)</f>
        <v>Morning (6am–10am)</v>
      </c>
      <c r="AB248" s="5" t="str">
        <f t="shared" si="13"/>
        <v>Wednesday</v>
      </c>
      <c r="AC248" s="2">
        <f t="shared" si="14"/>
        <v>6</v>
      </c>
      <c r="AD248" s="7">
        <f t="shared" si="15"/>
        <v>59.00000000372529</v>
      </c>
    </row>
    <row r="249" spans="1:30" x14ac:dyDescent="0.35">
      <c r="A249" s="1" t="s">
        <v>328</v>
      </c>
      <c r="B249" s="4">
        <v>45733</v>
      </c>
      <c r="C249" s="1" t="s">
        <v>50</v>
      </c>
      <c r="D249" s="1" t="s">
        <v>28</v>
      </c>
      <c r="E249" s="1" t="s">
        <v>29</v>
      </c>
      <c r="F249" s="1" t="s">
        <v>44</v>
      </c>
      <c r="G249" s="1" t="s">
        <v>45</v>
      </c>
      <c r="H249" s="1" t="s">
        <v>46</v>
      </c>
      <c r="I249" s="1" t="s">
        <v>47</v>
      </c>
      <c r="J249" s="1" t="s">
        <v>1309</v>
      </c>
      <c r="K249" s="1" t="s">
        <v>1295</v>
      </c>
      <c r="L249" s="5">
        <v>45733.538194444445</v>
      </c>
      <c r="M249" s="5">
        <v>45733.542361111111</v>
      </c>
      <c r="N249" s="5">
        <v>45733.56527777778</v>
      </c>
      <c r="O249" s="5">
        <v>45733.579861111109</v>
      </c>
      <c r="P249" s="1">
        <v>6</v>
      </c>
      <c r="Q249" s="1">
        <v>33</v>
      </c>
      <c r="R249" s="1">
        <v>21</v>
      </c>
      <c r="S249" s="6">
        <v>10</v>
      </c>
      <c r="T249" s="1" t="s">
        <v>41</v>
      </c>
      <c r="U249" s="1" t="s">
        <v>35</v>
      </c>
      <c r="W249" s="2">
        <v>1.93</v>
      </c>
      <c r="X249" s="3">
        <v>12.11</v>
      </c>
      <c r="Y249" s="3">
        <v>415.17</v>
      </c>
      <c r="Z249" s="4" t="str">
        <f t="shared" si="12"/>
        <v>March</v>
      </c>
      <c r="AA249" s="1" t="str" cm="1">
        <f t="array" ref="AA249">_xlfn.IFS(
  HOUR(L249) &lt; 6, "Overnight (12am–6am)",
  HOUR(L249) &lt; 10, "Morning (6am–10am)",
  HOUR(L249) &lt; 14, "Midday (10am–2pm)",
  HOUR(L249) &lt; 18, "Afternoon (2pm–6pm)",
  TRUE, "Evening (6pm–12am)"
)</f>
        <v>Midday (10am–2pm)</v>
      </c>
      <c r="AB249" s="5" t="str">
        <f t="shared" si="13"/>
        <v>Monday</v>
      </c>
      <c r="AC249" s="2">
        <f t="shared" si="14"/>
        <v>12</v>
      </c>
      <c r="AD249" s="7">
        <f t="shared" si="15"/>
        <v>59.99999999650754</v>
      </c>
    </row>
    <row r="250" spans="1:30" x14ac:dyDescent="0.35">
      <c r="A250" s="1" t="s">
        <v>329</v>
      </c>
      <c r="B250" s="4">
        <v>45730</v>
      </c>
      <c r="C250" s="1" t="s">
        <v>130</v>
      </c>
      <c r="D250" s="1" t="s">
        <v>28</v>
      </c>
      <c r="E250" s="1" t="s">
        <v>56</v>
      </c>
      <c r="F250" s="1" t="s">
        <v>30</v>
      </c>
      <c r="G250" s="1" t="s">
        <v>39</v>
      </c>
      <c r="H250" s="1" t="s">
        <v>40</v>
      </c>
      <c r="I250" s="1" t="s">
        <v>47</v>
      </c>
      <c r="J250" s="1" t="s">
        <v>1313</v>
      </c>
      <c r="K250" s="1" t="s">
        <v>1295</v>
      </c>
      <c r="L250" s="5">
        <v>45730.590277777781</v>
      </c>
      <c r="M250" s="5">
        <v>45730.614583333336</v>
      </c>
      <c r="N250" s="5">
        <v>45730.696527777778</v>
      </c>
      <c r="O250" s="5">
        <v>45730.720833333333</v>
      </c>
      <c r="P250" s="1">
        <v>35</v>
      </c>
      <c r="Q250" s="1">
        <v>118</v>
      </c>
      <c r="R250" s="1">
        <v>35</v>
      </c>
      <c r="S250" s="6">
        <v>11.9</v>
      </c>
      <c r="T250" s="1" t="s">
        <v>60</v>
      </c>
      <c r="U250" s="1" t="s">
        <v>35</v>
      </c>
      <c r="W250" s="2">
        <v>1.1100000000000001</v>
      </c>
      <c r="X250" s="3">
        <v>39.29</v>
      </c>
      <c r="Y250" s="3">
        <v>363.3</v>
      </c>
      <c r="Z250" s="4" t="str">
        <f t="shared" si="12"/>
        <v>March</v>
      </c>
      <c r="AA250" s="1" t="str" cm="1">
        <f t="array" ref="AA250">_xlfn.IFS(
  HOUR(L250) &lt; 6, "Overnight (12am–6am)",
  HOUR(L250) &lt; 10, "Morning (6am–10am)",
  HOUR(L250) &lt; 14, "Midday (10am–2pm)",
  HOUR(L250) &lt; 18, "Afternoon (2pm–6pm)",
  TRUE, "Evening (6pm–12am)"
)</f>
        <v>Afternoon (2pm–6pm)</v>
      </c>
      <c r="AB250" s="5" t="str">
        <f t="shared" si="13"/>
        <v>Friday</v>
      </c>
      <c r="AC250" s="2">
        <f t="shared" si="14"/>
        <v>14</v>
      </c>
      <c r="AD250" s="7">
        <f t="shared" si="15"/>
        <v>187.9999999946449</v>
      </c>
    </row>
    <row r="251" spans="1:30" x14ac:dyDescent="0.35">
      <c r="A251" s="1" t="s">
        <v>330</v>
      </c>
      <c r="B251" s="4">
        <v>45735</v>
      </c>
      <c r="C251" s="1" t="s">
        <v>69</v>
      </c>
      <c r="D251" s="1" t="s">
        <v>28</v>
      </c>
      <c r="E251" s="1" t="s">
        <v>38</v>
      </c>
      <c r="F251" s="1" t="s">
        <v>30</v>
      </c>
      <c r="G251" s="1" t="s">
        <v>39</v>
      </c>
      <c r="H251" s="1" t="s">
        <v>40</v>
      </c>
      <c r="I251" s="1" t="s">
        <v>67</v>
      </c>
      <c r="J251" s="1" t="s">
        <v>1303</v>
      </c>
      <c r="K251" s="1" t="s">
        <v>1294</v>
      </c>
      <c r="L251" s="5">
        <v>45735.267361111109</v>
      </c>
      <c r="M251" s="5">
        <v>45735.288194444445</v>
      </c>
      <c r="N251" s="5">
        <v>45735.334027777775</v>
      </c>
      <c r="O251" s="5">
        <v>45735.347916666666</v>
      </c>
      <c r="P251" s="1">
        <v>30</v>
      </c>
      <c r="Q251" s="1">
        <v>66</v>
      </c>
      <c r="R251" s="1">
        <v>20</v>
      </c>
      <c r="S251" s="6">
        <v>12.7</v>
      </c>
      <c r="T251" s="1" t="s">
        <v>60</v>
      </c>
      <c r="U251" s="1" t="s">
        <v>35</v>
      </c>
      <c r="W251" s="2">
        <v>3.71</v>
      </c>
      <c r="X251" s="3">
        <v>41.33</v>
      </c>
      <c r="Y251" s="3">
        <v>474.97</v>
      </c>
      <c r="Z251" s="4" t="str">
        <f t="shared" si="12"/>
        <v>March</v>
      </c>
      <c r="AA251" s="1" t="str" cm="1">
        <f t="array" ref="AA251">_xlfn.IFS(
  HOUR(L251) &lt; 6, "Overnight (12am–6am)",
  HOUR(L251) &lt; 10, "Morning (6am–10am)",
  HOUR(L251) &lt; 14, "Midday (10am–2pm)",
  HOUR(L251) &lt; 18, "Afternoon (2pm–6pm)",
  TRUE, "Evening (6pm–12am)"
)</f>
        <v>Morning (6am–10am)</v>
      </c>
      <c r="AB251" s="5" t="str">
        <f t="shared" si="13"/>
        <v>Wednesday</v>
      </c>
      <c r="AC251" s="2">
        <f t="shared" si="14"/>
        <v>6</v>
      </c>
      <c r="AD251" s="7">
        <f t="shared" si="15"/>
        <v>116.00000000093132</v>
      </c>
    </row>
    <row r="252" spans="1:30" x14ac:dyDescent="0.35">
      <c r="A252" s="1" t="s">
        <v>331</v>
      </c>
      <c r="B252" s="4">
        <v>45745</v>
      </c>
      <c r="C252" s="1" t="s">
        <v>65</v>
      </c>
      <c r="D252" s="1" t="s">
        <v>28</v>
      </c>
      <c r="E252" s="1" t="s">
        <v>66</v>
      </c>
      <c r="F252" s="1" t="s">
        <v>44</v>
      </c>
      <c r="G252" s="1" t="s">
        <v>39</v>
      </c>
      <c r="H252" s="1" t="s">
        <v>40</v>
      </c>
      <c r="I252" s="1" t="s">
        <v>67</v>
      </c>
      <c r="J252" s="1" t="s">
        <v>1322</v>
      </c>
      <c r="K252" s="1" t="s">
        <v>1292</v>
      </c>
      <c r="L252" s="5">
        <v>45745.673611111109</v>
      </c>
      <c r="M252" s="5">
        <v>45745.682638888888</v>
      </c>
      <c r="N252" s="5">
        <v>45745.816666666666</v>
      </c>
      <c r="O252" s="5">
        <v>45745.839583333334</v>
      </c>
      <c r="P252" s="1">
        <v>13</v>
      </c>
      <c r="Q252" s="1">
        <v>193</v>
      </c>
      <c r="R252" s="1">
        <v>33</v>
      </c>
      <c r="S252" s="6">
        <v>19</v>
      </c>
      <c r="T252" s="1" t="s">
        <v>77</v>
      </c>
      <c r="U252" s="1" t="s">
        <v>35</v>
      </c>
      <c r="W252" s="2">
        <v>1.76</v>
      </c>
      <c r="X252" s="3">
        <v>8.0299999999999994</v>
      </c>
      <c r="Y252" s="3">
        <v>482.25</v>
      </c>
      <c r="Z252" s="4" t="str">
        <f t="shared" si="12"/>
        <v>March</v>
      </c>
      <c r="AA252" s="1" t="str" cm="1">
        <f t="array" ref="AA252">_xlfn.IFS(
  HOUR(L252) &lt; 6, "Overnight (12am–6am)",
  HOUR(L252) &lt; 10, "Morning (6am–10am)",
  HOUR(L252) &lt; 14, "Midday (10am–2pm)",
  HOUR(L252) &lt; 18, "Afternoon (2pm–6pm)",
  TRUE, "Evening (6pm–12am)"
)</f>
        <v>Afternoon (2pm–6pm)</v>
      </c>
      <c r="AB252" s="5" t="str">
        <f t="shared" si="13"/>
        <v>Saturday</v>
      </c>
      <c r="AC252" s="2">
        <f t="shared" si="14"/>
        <v>16</v>
      </c>
      <c r="AD252" s="7">
        <f t="shared" si="15"/>
        <v>239.00000000372529</v>
      </c>
    </row>
    <row r="253" spans="1:30" x14ac:dyDescent="0.35">
      <c r="A253" s="1" t="s">
        <v>332</v>
      </c>
      <c r="B253" s="4">
        <v>45744</v>
      </c>
      <c r="C253" s="1" t="s">
        <v>37</v>
      </c>
      <c r="D253" s="1" t="s">
        <v>28</v>
      </c>
      <c r="E253" s="1" t="s">
        <v>29</v>
      </c>
      <c r="F253" s="1" t="s">
        <v>30</v>
      </c>
      <c r="G253" s="1" t="s">
        <v>39</v>
      </c>
      <c r="H253" s="1" t="s">
        <v>40</v>
      </c>
      <c r="I253" s="1" t="s">
        <v>107</v>
      </c>
      <c r="J253" s="1" t="s">
        <v>1317</v>
      </c>
      <c r="K253" s="1" t="s">
        <v>1294</v>
      </c>
      <c r="L253" s="5">
        <v>45744.375</v>
      </c>
      <c r="M253" s="5">
        <v>45744.387499999997</v>
      </c>
      <c r="N253" s="5">
        <v>45744.4</v>
      </c>
      <c r="O253" s="5">
        <v>45744.424305555556</v>
      </c>
      <c r="P253" s="1">
        <v>18</v>
      </c>
      <c r="Q253" s="1">
        <v>18</v>
      </c>
      <c r="R253" s="1">
        <v>35</v>
      </c>
      <c r="S253" s="6">
        <v>4.8</v>
      </c>
      <c r="T253" s="1" t="s">
        <v>60</v>
      </c>
      <c r="U253" s="1" t="s">
        <v>35</v>
      </c>
      <c r="W253" s="2">
        <v>1.42</v>
      </c>
      <c r="X253" s="3">
        <v>32.51</v>
      </c>
      <c r="Y253" s="3">
        <v>508.39</v>
      </c>
      <c r="Z253" s="4" t="str">
        <f t="shared" si="12"/>
        <v>March</v>
      </c>
      <c r="AA253" s="1" t="str" cm="1">
        <f t="array" ref="AA253">_xlfn.IFS(
  HOUR(L253) &lt; 6, "Overnight (12am–6am)",
  HOUR(L253) &lt; 10, "Morning (6am–10am)",
  HOUR(L253) &lt; 14, "Midday (10am–2pm)",
  HOUR(L253) &lt; 18, "Afternoon (2pm–6pm)",
  TRUE, "Evening (6pm–12am)"
)</f>
        <v>Morning (6am–10am)</v>
      </c>
      <c r="AB253" s="5" t="str">
        <f t="shared" si="13"/>
        <v>Friday</v>
      </c>
      <c r="AC253" s="2">
        <f t="shared" si="14"/>
        <v>9</v>
      </c>
      <c r="AD253" s="7">
        <f t="shared" si="15"/>
        <v>71.000000000931323</v>
      </c>
    </row>
    <row r="254" spans="1:30" x14ac:dyDescent="0.35">
      <c r="A254" s="1" t="s">
        <v>333</v>
      </c>
      <c r="B254" s="4">
        <v>45738</v>
      </c>
      <c r="C254" s="1" t="s">
        <v>52</v>
      </c>
      <c r="D254" s="1" t="s">
        <v>28</v>
      </c>
      <c r="E254" s="1" t="s">
        <v>56</v>
      </c>
      <c r="F254" s="1" t="s">
        <v>30</v>
      </c>
      <c r="G254" s="1" t="s">
        <v>39</v>
      </c>
      <c r="H254" s="1" t="s">
        <v>40</v>
      </c>
      <c r="I254" s="1" t="s">
        <v>67</v>
      </c>
      <c r="J254" s="1" t="s">
        <v>1303</v>
      </c>
      <c r="K254" s="1" t="s">
        <v>1296</v>
      </c>
      <c r="L254" s="5">
        <v>45738.371527777781</v>
      </c>
      <c r="M254" s="5">
        <v>45738.380555555559</v>
      </c>
      <c r="N254" s="5">
        <v>45738.429166666669</v>
      </c>
      <c r="O254" s="5">
        <v>45738.45416666667</v>
      </c>
      <c r="P254" s="1">
        <v>13</v>
      </c>
      <c r="Q254" s="1">
        <v>70</v>
      </c>
      <c r="R254" s="1">
        <v>36</v>
      </c>
      <c r="S254" s="6">
        <v>16.8</v>
      </c>
      <c r="T254" s="1" t="s">
        <v>60</v>
      </c>
      <c r="U254" s="1" t="s">
        <v>35</v>
      </c>
      <c r="W254" s="2">
        <v>1.64</v>
      </c>
      <c r="X254" s="3">
        <v>76.62</v>
      </c>
      <c r="Y254" s="3">
        <v>500.59</v>
      </c>
      <c r="Z254" s="4" t="str">
        <f t="shared" si="12"/>
        <v>March</v>
      </c>
      <c r="AA254" s="1" t="str" cm="1">
        <f t="array" ref="AA254">_xlfn.IFS(
  HOUR(L254) &lt; 6, "Overnight (12am–6am)",
  HOUR(L254) &lt; 10, "Morning (6am–10am)",
  HOUR(L254) &lt; 14, "Midday (10am–2pm)",
  HOUR(L254) &lt; 18, "Afternoon (2pm–6pm)",
  TRUE, "Evening (6pm–12am)"
)</f>
        <v>Morning (6am–10am)</v>
      </c>
      <c r="AB254" s="5" t="str">
        <f t="shared" si="13"/>
        <v>Saturday</v>
      </c>
      <c r="AC254" s="2">
        <f t="shared" si="14"/>
        <v>8</v>
      </c>
      <c r="AD254" s="7">
        <f t="shared" si="15"/>
        <v>119.00000000023283</v>
      </c>
    </row>
    <row r="255" spans="1:30" x14ac:dyDescent="0.35">
      <c r="A255" s="1" t="s">
        <v>334</v>
      </c>
      <c r="B255" s="4">
        <v>45732</v>
      </c>
      <c r="C255" s="1" t="s">
        <v>50</v>
      </c>
      <c r="D255" s="1" t="s">
        <v>28</v>
      </c>
      <c r="E255" s="1" t="s">
        <v>29</v>
      </c>
      <c r="F255" s="1" t="s">
        <v>30</v>
      </c>
      <c r="G255" s="1" t="s">
        <v>39</v>
      </c>
      <c r="H255" s="1" t="s">
        <v>40</v>
      </c>
      <c r="I255" s="1" t="s">
        <v>85</v>
      </c>
      <c r="J255" s="1" t="s">
        <v>1305</v>
      </c>
      <c r="K255" s="1" t="s">
        <v>1297</v>
      </c>
      <c r="L255" s="5">
        <v>45732.611111111109</v>
      </c>
      <c r="M255" s="5">
        <v>45732.620138888888</v>
      </c>
      <c r="N255" s="5">
        <v>45732.691666666666</v>
      </c>
      <c r="O255" s="5">
        <v>45732.719444444447</v>
      </c>
      <c r="P255" s="1">
        <v>13</v>
      </c>
      <c r="Q255" s="1">
        <v>103</v>
      </c>
      <c r="R255" s="1">
        <v>40</v>
      </c>
      <c r="S255" s="6">
        <v>17.8</v>
      </c>
      <c r="T255" s="1" t="s">
        <v>77</v>
      </c>
      <c r="U255" s="1" t="s">
        <v>35</v>
      </c>
      <c r="W255" s="2">
        <v>2.37</v>
      </c>
      <c r="X255" s="3">
        <v>4.25</v>
      </c>
      <c r="Y255" s="3">
        <v>801.38</v>
      </c>
      <c r="Z255" s="4" t="str">
        <f t="shared" si="12"/>
        <v>March</v>
      </c>
      <c r="AA255" s="1" t="str" cm="1">
        <f t="array" ref="AA255">_xlfn.IFS(
  HOUR(L255) &lt; 6, "Overnight (12am–6am)",
  HOUR(L255) &lt; 10, "Morning (6am–10am)",
  HOUR(L255) &lt; 14, "Midday (10am–2pm)",
  HOUR(L255) &lt; 18, "Afternoon (2pm–6pm)",
  TRUE, "Evening (6pm–12am)"
)</f>
        <v>Afternoon (2pm–6pm)</v>
      </c>
      <c r="AB255" s="5" t="str">
        <f t="shared" si="13"/>
        <v>Sunday</v>
      </c>
      <c r="AC255" s="2">
        <f t="shared" si="14"/>
        <v>14</v>
      </c>
      <c r="AD255" s="7">
        <f t="shared" si="15"/>
        <v>156.00000000558794</v>
      </c>
    </row>
    <row r="256" spans="1:30" x14ac:dyDescent="0.35">
      <c r="A256" s="1" t="s">
        <v>335</v>
      </c>
      <c r="B256" s="4">
        <v>45735</v>
      </c>
      <c r="C256" s="1" t="s">
        <v>69</v>
      </c>
      <c r="D256" s="1" t="s">
        <v>28</v>
      </c>
      <c r="E256" s="1" t="s">
        <v>38</v>
      </c>
      <c r="F256" s="1" t="s">
        <v>30</v>
      </c>
      <c r="G256" s="1" t="s">
        <v>39</v>
      </c>
      <c r="H256" s="1" t="s">
        <v>40</v>
      </c>
      <c r="I256" s="1" t="s">
        <v>67</v>
      </c>
      <c r="J256" s="1" t="s">
        <v>1310</v>
      </c>
      <c r="K256" s="1" t="s">
        <v>1294</v>
      </c>
      <c r="L256" s="5">
        <v>45735.552083333336</v>
      </c>
      <c r="M256" s="5">
        <v>45735.571527777778</v>
      </c>
      <c r="N256" s="5">
        <v>45735.675694444442</v>
      </c>
      <c r="O256" s="5">
        <v>45735.679861111108</v>
      </c>
      <c r="P256" s="1">
        <v>28</v>
      </c>
      <c r="Q256" s="1">
        <v>150</v>
      </c>
      <c r="R256" s="1">
        <v>6</v>
      </c>
      <c r="S256" s="6">
        <v>24</v>
      </c>
      <c r="T256" s="1" t="s">
        <v>54</v>
      </c>
      <c r="U256" s="1" t="s">
        <v>35</v>
      </c>
      <c r="W256" s="2">
        <v>2.2999999999999998</v>
      </c>
      <c r="X256" s="3">
        <v>95.24</v>
      </c>
      <c r="Y256" s="3">
        <v>379.89</v>
      </c>
      <c r="Z256" s="4" t="str">
        <f t="shared" si="12"/>
        <v>March</v>
      </c>
      <c r="AA256" s="1" t="str" cm="1">
        <f t="array" ref="AA256">_xlfn.IFS(
  HOUR(L256) &lt; 6, "Overnight (12am–6am)",
  HOUR(L256) &lt; 10, "Morning (6am–10am)",
  HOUR(L256) &lt; 14, "Midday (10am–2pm)",
  HOUR(L256) &lt; 18, "Afternoon (2pm–6pm)",
  TRUE, "Evening (6pm–12am)"
)</f>
        <v>Midday (10am–2pm)</v>
      </c>
      <c r="AB256" s="5" t="str">
        <f t="shared" si="13"/>
        <v>Wednesday</v>
      </c>
      <c r="AC256" s="2">
        <f t="shared" si="14"/>
        <v>13</v>
      </c>
      <c r="AD256" s="7">
        <f t="shared" si="15"/>
        <v>183.99999999208376</v>
      </c>
    </row>
    <row r="257" spans="1:30" x14ac:dyDescent="0.35">
      <c r="A257" s="1" t="s">
        <v>336</v>
      </c>
      <c r="B257" s="4">
        <v>45736</v>
      </c>
      <c r="C257" s="1" t="s">
        <v>99</v>
      </c>
      <c r="D257" s="1" t="s">
        <v>28</v>
      </c>
      <c r="E257" s="1" t="s">
        <v>66</v>
      </c>
      <c r="F257" s="1" t="s">
        <v>44</v>
      </c>
      <c r="G257" s="1" t="s">
        <v>31</v>
      </c>
      <c r="H257" s="1" t="s">
        <v>32</v>
      </c>
      <c r="I257" s="1" t="s">
        <v>47</v>
      </c>
      <c r="J257" s="1" t="s">
        <v>1313</v>
      </c>
      <c r="K257" s="1" t="s">
        <v>1297</v>
      </c>
      <c r="L257" s="5">
        <v>45736.399305555555</v>
      </c>
      <c r="M257" s="5">
        <v>45736.407638888886</v>
      </c>
      <c r="N257" s="5">
        <v>45736.452777777777</v>
      </c>
      <c r="O257" s="5">
        <v>45736.47152777778</v>
      </c>
      <c r="P257" s="1">
        <v>12</v>
      </c>
      <c r="Q257" s="1">
        <v>65</v>
      </c>
      <c r="R257" s="1">
        <v>27</v>
      </c>
      <c r="S257" s="6">
        <v>14.5</v>
      </c>
      <c r="T257" s="1" t="s">
        <v>60</v>
      </c>
      <c r="U257" s="1" t="s">
        <v>35</v>
      </c>
      <c r="W257" s="2">
        <v>0.62</v>
      </c>
      <c r="X257" s="3">
        <v>59.26</v>
      </c>
      <c r="Y257" s="3">
        <v>143.75</v>
      </c>
      <c r="Z257" s="4" t="str">
        <f t="shared" si="12"/>
        <v>March</v>
      </c>
      <c r="AA257" s="1" t="str" cm="1">
        <f t="array" ref="AA257">_xlfn.IFS(
  HOUR(L257) &lt; 6, "Overnight (12am–6am)",
  HOUR(L257) &lt; 10, "Morning (6am–10am)",
  HOUR(L257) &lt; 14, "Midday (10am–2pm)",
  HOUR(L257) &lt; 18, "Afternoon (2pm–6pm)",
  TRUE, "Evening (6pm–12am)"
)</f>
        <v>Morning (6am–10am)</v>
      </c>
      <c r="AB257" s="5" t="str">
        <f t="shared" si="13"/>
        <v>Thursday</v>
      </c>
      <c r="AC257" s="2">
        <f t="shared" si="14"/>
        <v>9</v>
      </c>
      <c r="AD257" s="7">
        <f t="shared" si="15"/>
        <v>104.00000000372529</v>
      </c>
    </row>
    <row r="258" spans="1:30" x14ac:dyDescent="0.35">
      <c r="A258" s="1" t="s">
        <v>337</v>
      </c>
      <c r="B258" s="4">
        <v>45743</v>
      </c>
      <c r="C258" s="1" t="s">
        <v>69</v>
      </c>
      <c r="D258" s="1" t="s">
        <v>28</v>
      </c>
      <c r="E258" s="1" t="s">
        <v>29</v>
      </c>
      <c r="F258" s="1" t="s">
        <v>30</v>
      </c>
      <c r="G258" s="1" t="s">
        <v>45</v>
      </c>
      <c r="H258" s="1" t="s">
        <v>46</v>
      </c>
      <c r="I258" s="1" t="s">
        <v>47</v>
      </c>
      <c r="J258" s="1" t="s">
        <v>1316</v>
      </c>
      <c r="K258" s="1" t="s">
        <v>1293</v>
      </c>
      <c r="L258" s="5">
        <v>45743.479166666664</v>
      </c>
      <c r="M258" s="5">
        <v>45743.481944444444</v>
      </c>
      <c r="N258" s="5">
        <v>45743.499305555553</v>
      </c>
      <c r="O258" s="5">
        <v>45743.51666666667</v>
      </c>
      <c r="P258" s="1">
        <v>4</v>
      </c>
      <c r="Q258" s="1">
        <v>25</v>
      </c>
      <c r="R258" s="1">
        <v>25</v>
      </c>
      <c r="S258" s="6">
        <v>13.8</v>
      </c>
      <c r="T258" s="1" t="s">
        <v>54</v>
      </c>
      <c r="U258" s="1" t="s">
        <v>35</v>
      </c>
      <c r="W258" s="2">
        <v>2.93</v>
      </c>
      <c r="X258" s="3">
        <v>43.59</v>
      </c>
      <c r="Y258" s="3">
        <v>949.43</v>
      </c>
      <c r="Z258" s="4" t="str">
        <f t="shared" ref="Z258:Z321" si="16">TEXT(B258,"MMMM")</f>
        <v>March</v>
      </c>
      <c r="AA258" s="1" t="str" cm="1">
        <f t="array" ref="AA258">_xlfn.IFS(
  HOUR(L258) &lt; 6, "Overnight (12am–6am)",
  HOUR(L258) &lt; 10, "Morning (6am–10am)",
  HOUR(L258) &lt; 14, "Midday (10am–2pm)",
  HOUR(L258) &lt; 18, "Afternoon (2pm–6pm)",
  TRUE, "Evening (6pm–12am)"
)</f>
        <v>Midday (10am–2pm)</v>
      </c>
      <c r="AB258" s="5" t="str">
        <f t="shared" ref="AB258:AB321" si="17">TEXT(L258,"DDDD")</f>
        <v>Thursday</v>
      </c>
      <c r="AC258" s="2">
        <f t="shared" ref="AC258:AC321" si="18">HOUR(L258)</f>
        <v>11</v>
      </c>
      <c r="AD258" s="7">
        <f t="shared" ref="AD258:AD321" si="19">(O258-L258)*(60*24)</f>
        <v>54.000000008381903</v>
      </c>
    </row>
    <row r="259" spans="1:30" x14ac:dyDescent="0.35">
      <c r="A259" s="1" t="s">
        <v>338</v>
      </c>
      <c r="B259" s="4">
        <v>45726</v>
      </c>
      <c r="C259" s="1" t="s">
        <v>27</v>
      </c>
      <c r="D259" s="1" t="s">
        <v>28</v>
      </c>
      <c r="E259" s="1" t="s">
        <v>38</v>
      </c>
      <c r="F259" s="1" t="s">
        <v>30</v>
      </c>
      <c r="G259" s="1" t="s">
        <v>39</v>
      </c>
      <c r="H259" s="1" t="s">
        <v>40</v>
      </c>
      <c r="I259" s="1" t="s">
        <v>85</v>
      </c>
      <c r="J259" s="1" t="s">
        <v>1311</v>
      </c>
      <c r="K259" s="1" t="s">
        <v>1297</v>
      </c>
      <c r="L259" s="5">
        <v>45726.267361111109</v>
      </c>
      <c r="M259" s="5">
        <v>45726.287499999999</v>
      </c>
      <c r="N259" s="5">
        <v>45726.40625</v>
      </c>
      <c r="O259" s="5">
        <v>45726.418749999997</v>
      </c>
      <c r="P259" s="1">
        <v>29</v>
      </c>
      <c r="Q259" s="1">
        <v>171</v>
      </c>
      <c r="R259" s="1">
        <v>18</v>
      </c>
      <c r="S259" s="6">
        <v>14.2</v>
      </c>
      <c r="T259" s="1" t="s">
        <v>34</v>
      </c>
      <c r="U259" s="1" t="s">
        <v>35</v>
      </c>
      <c r="W259" s="2">
        <v>1.92</v>
      </c>
      <c r="X259" s="3">
        <v>153.13999999999999</v>
      </c>
      <c r="Y259" s="3">
        <v>574.25</v>
      </c>
      <c r="Z259" s="4" t="str">
        <f t="shared" si="16"/>
        <v>March</v>
      </c>
      <c r="AA259" s="1" t="str" cm="1">
        <f t="array" ref="AA259">_xlfn.IFS(
  HOUR(L259) &lt; 6, "Overnight (12am–6am)",
  HOUR(L259) &lt; 10, "Morning (6am–10am)",
  HOUR(L259) &lt; 14, "Midday (10am–2pm)",
  HOUR(L259) &lt; 18, "Afternoon (2pm–6pm)",
  TRUE, "Evening (6pm–12am)"
)</f>
        <v>Morning (6am–10am)</v>
      </c>
      <c r="AB259" s="5" t="str">
        <f t="shared" si="17"/>
        <v>Monday</v>
      </c>
      <c r="AC259" s="2">
        <f t="shared" si="18"/>
        <v>6</v>
      </c>
      <c r="AD259" s="7">
        <f t="shared" si="19"/>
        <v>217.99999999813735</v>
      </c>
    </row>
    <row r="260" spans="1:30" x14ac:dyDescent="0.35">
      <c r="A260" s="1" t="s">
        <v>339</v>
      </c>
      <c r="B260" s="4">
        <v>45728</v>
      </c>
      <c r="C260" s="1" t="s">
        <v>50</v>
      </c>
      <c r="D260" s="1" t="s">
        <v>28</v>
      </c>
      <c r="E260" s="1" t="s">
        <v>66</v>
      </c>
      <c r="F260" s="1" t="s">
        <v>30</v>
      </c>
      <c r="G260" s="1" t="s">
        <v>39</v>
      </c>
      <c r="H260" s="1" t="s">
        <v>40</v>
      </c>
      <c r="I260" s="1" t="s">
        <v>57</v>
      </c>
      <c r="J260" s="1" t="s">
        <v>1301</v>
      </c>
      <c r="K260" s="1" t="s">
        <v>1294</v>
      </c>
      <c r="L260" s="5">
        <v>45728.423611111109</v>
      </c>
      <c r="M260" s="5">
        <v>45728.444444444445</v>
      </c>
      <c r="N260" s="5">
        <v>45728.51458333333</v>
      </c>
      <c r="O260" s="5">
        <v>45728.519444444442</v>
      </c>
      <c r="P260" s="1">
        <v>30</v>
      </c>
      <c r="Q260" s="1">
        <v>101</v>
      </c>
      <c r="R260" s="1">
        <v>7</v>
      </c>
      <c r="S260" s="6">
        <v>15.2</v>
      </c>
      <c r="T260" s="1" t="s">
        <v>60</v>
      </c>
      <c r="U260" s="1" t="s">
        <v>35</v>
      </c>
      <c r="W260" s="2">
        <v>2.0099999999999998</v>
      </c>
      <c r="X260" s="3">
        <v>18.87</v>
      </c>
      <c r="Y260" s="3">
        <v>731.84</v>
      </c>
      <c r="Z260" s="4" t="str">
        <f t="shared" si="16"/>
        <v>March</v>
      </c>
      <c r="AA260" s="1" t="str" cm="1">
        <f t="array" ref="AA260">_xlfn.IFS(
  HOUR(L260) &lt; 6, "Overnight (12am–6am)",
  HOUR(L260) &lt; 10, "Morning (6am–10am)",
  HOUR(L260) &lt; 14, "Midday (10am–2pm)",
  HOUR(L260) &lt; 18, "Afternoon (2pm–6pm)",
  TRUE, "Evening (6pm–12am)"
)</f>
        <v>Midday (10am–2pm)</v>
      </c>
      <c r="AB260" s="5" t="str">
        <f t="shared" si="17"/>
        <v>Wednesday</v>
      </c>
      <c r="AC260" s="2">
        <f t="shared" si="18"/>
        <v>10</v>
      </c>
      <c r="AD260" s="7">
        <f t="shared" si="19"/>
        <v>137.99999999930151</v>
      </c>
    </row>
    <row r="261" spans="1:30" x14ac:dyDescent="0.35">
      <c r="A261" s="1" t="s">
        <v>340</v>
      </c>
      <c r="B261" s="4">
        <v>45733</v>
      </c>
      <c r="C261" s="1" t="s">
        <v>52</v>
      </c>
      <c r="D261" s="1" t="s">
        <v>28</v>
      </c>
      <c r="E261" s="1" t="s">
        <v>56</v>
      </c>
      <c r="F261" s="1" t="s">
        <v>30</v>
      </c>
      <c r="G261" s="1" t="s">
        <v>39</v>
      </c>
      <c r="H261" s="1" t="s">
        <v>40</v>
      </c>
      <c r="I261" s="1" t="s">
        <v>107</v>
      </c>
      <c r="J261" s="1" t="s">
        <v>1302</v>
      </c>
      <c r="K261" s="1" t="s">
        <v>1293</v>
      </c>
      <c r="L261" s="5">
        <v>45733.725694444445</v>
      </c>
      <c r="M261" s="5">
        <v>45733.740277777775</v>
      </c>
      <c r="N261" s="5">
        <v>45733.804166666669</v>
      </c>
      <c r="O261" s="5">
        <v>45733.830555555556</v>
      </c>
      <c r="P261" s="1">
        <v>21</v>
      </c>
      <c r="Q261" s="1">
        <v>92</v>
      </c>
      <c r="R261" s="1">
        <v>38</v>
      </c>
      <c r="S261" s="6">
        <v>13.2</v>
      </c>
      <c r="T261" s="1" t="s">
        <v>60</v>
      </c>
      <c r="U261" s="1" t="s">
        <v>35</v>
      </c>
      <c r="W261" s="2">
        <v>1.94</v>
      </c>
      <c r="X261" s="3">
        <v>20.51</v>
      </c>
      <c r="Y261" s="3">
        <v>507.61</v>
      </c>
      <c r="Z261" s="4" t="str">
        <f t="shared" si="16"/>
        <v>March</v>
      </c>
      <c r="AA261" s="1" t="str" cm="1">
        <f t="array" ref="AA261">_xlfn.IFS(
  HOUR(L261) &lt; 6, "Overnight (12am–6am)",
  HOUR(L261) &lt; 10, "Morning (6am–10am)",
  HOUR(L261) &lt; 14, "Midday (10am–2pm)",
  HOUR(L261) &lt; 18, "Afternoon (2pm–6pm)",
  TRUE, "Evening (6pm–12am)"
)</f>
        <v>Afternoon (2pm–6pm)</v>
      </c>
      <c r="AB261" s="5" t="str">
        <f t="shared" si="17"/>
        <v>Monday</v>
      </c>
      <c r="AC261" s="2">
        <f t="shared" si="18"/>
        <v>17</v>
      </c>
      <c r="AD261" s="7">
        <f t="shared" si="19"/>
        <v>150.99999999976717</v>
      </c>
    </row>
    <row r="262" spans="1:30" x14ac:dyDescent="0.35">
      <c r="A262" s="1" t="s">
        <v>341</v>
      </c>
      <c r="B262" s="4">
        <v>45727</v>
      </c>
      <c r="C262" s="1" t="s">
        <v>130</v>
      </c>
      <c r="D262" s="1" t="s">
        <v>28</v>
      </c>
      <c r="E262" s="1" t="s">
        <v>56</v>
      </c>
      <c r="F262" s="1" t="s">
        <v>30</v>
      </c>
      <c r="G262" s="1" t="s">
        <v>39</v>
      </c>
      <c r="H262" s="1" t="s">
        <v>40</v>
      </c>
      <c r="I262" s="1" t="s">
        <v>57</v>
      </c>
      <c r="J262" s="1" t="s">
        <v>1312</v>
      </c>
      <c r="K262" s="1" t="s">
        <v>1292</v>
      </c>
      <c r="L262" s="5">
        <v>45727.71875</v>
      </c>
      <c r="M262" s="5">
        <v>45727.727777777778</v>
      </c>
      <c r="N262" s="5">
        <v>45727.786111111112</v>
      </c>
      <c r="O262" s="5">
        <v>45727.803472222222</v>
      </c>
      <c r="P262" s="1">
        <v>13</v>
      </c>
      <c r="Q262" s="1">
        <v>84</v>
      </c>
      <c r="R262" s="1">
        <v>25</v>
      </c>
      <c r="S262" s="6">
        <v>10.6</v>
      </c>
      <c r="T262" s="1" t="s">
        <v>41</v>
      </c>
      <c r="U262" s="1" t="s">
        <v>35</v>
      </c>
      <c r="W262" s="2">
        <v>1.4</v>
      </c>
      <c r="X262" s="3">
        <v>205.82</v>
      </c>
      <c r="Y262" s="3">
        <v>374.21</v>
      </c>
      <c r="Z262" s="4" t="str">
        <f t="shared" si="16"/>
        <v>March</v>
      </c>
      <c r="AA262" s="1" t="str" cm="1">
        <f t="array" ref="AA262">_xlfn.IFS(
  HOUR(L262) &lt; 6, "Overnight (12am–6am)",
  HOUR(L262) &lt; 10, "Morning (6am–10am)",
  HOUR(L262) &lt; 14, "Midday (10am–2pm)",
  HOUR(L262) &lt; 18, "Afternoon (2pm–6pm)",
  TRUE, "Evening (6pm–12am)"
)</f>
        <v>Afternoon (2pm–6pm)</v>
      </c>
      <c r="AB262" s="5" t="str">
        <f t="shared" si="17"/>
        <v>Tuesday</v>
      </c>
      <c r="AC262" s="2">
        <f t="shared" si="18"/>
        <v>17</v>
      </c>
      <c r="AD262" s="7">
        <f t="shared" si="19"/>
        <v>121.99999999953434</v>
      </c>
    </row>
    <row r="263" spans="1:30" x14ac:dyDescent="0.35">
      <c r="A263" s="1" t="s">
        <v>342</v>
      </c>
      <c r="B263" s="4">
        <v>45731</v>
      </c>
      <c r="C263" s="1" t="s">
        <v>130</v>
      </c>
      <c r="D263" s="1" t="s">
        <v>28</v>
      </c>
      <c r="E263" s="1" t="s">
        <v>29</v>
      </c>
      <c r="F263" s="1" t="s">
        <v>30</v>
      </c>
      <c r="G263" s="1" t="s">
        <v>45</v>
      </c>
      <c r="H263" s="1" t="s">
        <v>46</v>
      </c>
      <c r="I263" s="1" t="s">
        <v>47</v>
      </c>
      <c r="J263" s="1" t="s">
        <v>1299</v>
      </c>
      <c r="K263" s="1" t="s">
        <v>1296</v>
      </c>
      <c r="L263" s="5">
        <v>45731.548611111109</v>
      </c>
      <c r="M263" s="5">
        <v>45731.554861111108</v>
      </c>
      <c r="N263" s="5">
        <v>45731.578472222223</v>
      </c>
      <c r="O263" s="5">
        <v>45731.585416666669</v>
      </c>
      <c r="P263" s="1">
        <v>9</v>
      </c>
      <c r="Q263" s="1">
        <v>34</v>
      </c>
      <c r="R263" s="1">
        <v>10</v>
      </c>
      <c r="S263" s="6">
        <v>19</v>
      </c>
      <c r="T263" s="1" t="s">
        <v>60</v>
      </c>
      <c r="U263" s="1" t="s">
        <v>35</v>
      </c>
      <c r="W263" s="2">
        <v>2.4700000000000002</v>
      </c>
      <c r="X263" s="3">
        <v>68.08</v>
      </c>
      <c r="Y263" s="3">
        <v>865.6</v>
      </c>
      <c r="Z263" s="4" t="str">
        <f t="shared" si="16"/>
        <v>March</v>
      </c>
      <c r="AA263" s="1" t="str" cm="1">
        <f t="array" ref="AA263">_xlfn.IFS(
  HOUR(L263) &lt; 6, "Overnight (12am–6am)",
  HOUR(L263) &lt; 10, "Morning (6am–10am)",
  HOUR(L263) &lt; 14, "Midday (10am–2pm)",
  HOUR(L263) &lt; 18, "Afternoon (2pm–6pm)",
  TRUE, "Evening (6pm–12am)"
)</f>
        <v>Midday (10am–2pm)</v>
      </c>
      <c r="AB263" s="5" t="str">
        <f t="shared" si="17"/>
        <v>Saturday</v>
      </c>
      <c r="AC263" s="2">
        <f t="shared" si="18"/>
        <v>13</v>
      </c>
      <c r="AD263" s="7">
        <f t="shared" si="19"/>
        <v>53.000000005122274</v>
      </c>
    </row>
    <row r="264" spans="1:30" x14ac:dyDescent="0.35">
      <c r="A264" s="1" t="s">
        <v>343</v>
      </c>
      <c r="B264" s="4">
        <v>45737</v>
      </c>
      <c r="C264" s="1" t="s">
        <v>83</v>
      </c>
      <c r="D264" s="1" t="s">
        <v>28</v>
      </c>
      <c r="E264" s="1" t="s">
        <v>56</v>
      </c>
      <c r="F264" s="1" t="s">
        <v>30</v>
      </c>
      <c r="G264" s="1" t="s">
        <v>39</v>
      </c>
      <c r="H264" s="1" t="s">
        <v>40</v>
      </c>
      <c r="I264" s="1" t="s">
        <v>47</v>
      </c>
      <c r="J264" s="1" t="s">
        <v>1309</v>
      </c>
      <c r="K264" s="1" t="s">
        <v>1292</v>
      </c>
      <c r="L264" s="5">
        <v>45737.416666666664</v>
      </c>
      <c r="M264" s="5">
        <v>45737.429166666669</v>
      </c>
      <c r="N264" s="5">
        <v>45737.52847222222</v>
      </c>
      <c r="O264" s="5">
        <v>45737.548611111109</v>
      </c>
      <c r="P264" s="1">
        <v>18</v>
      </c>
      <c r="Q264" s="1">
        <v>143</v>
      </c>
      <c r="R264" s="1">
        <v>29</v>
      </c>
      <c r="S264" s="6">
        <v>7.7</v>
      </c>
      <c r="T264" s="1" t="s">
        <v>77</v>
      </c>
      <c r="U264" s="1" t="s">
        <v>35</v>
      </c>
      <c r="W264" s="2">
        <v>2.16</v>
      </c>
      <c r="X264" s="3">
        <v>11.8</v>
      </c>
      <c r="Y264" s="3">
        <v>978.9</v>
      </c>
      <c r="Z264" s="4" t="str">
        <f t="shared" si="16"/>
        <v>March</v>
      </c>
      <c r="AA264" s="1" t="str" cm="1">
        <f t="array" ref="AA264">_xlfn.IFS(
  HOUR(L264) &lt; 6, "Overnight (12am–6am)",
  HOUR(L264) &lt; 10, "Morning (6am–10am)",
  HOUR(L264) &lt; 14, "Midday (10am–2pm)",
  HOUR(L264) &lt; 18, "Afternoon (2pm–6pm)",
  TRUE, "Evening (6pm–12am)"
)</f>
        <v>Midday (10am–2pm)</v>
      </c>
      <c r="AB264" s="5" t="str">
        <f t="shared" si="17"/>
        <v>Friday</v>
      </c>
      <c r="AC264" s="2">
        <f t="shared" si="18"/>
        <v>10</v>
      </c>
      <c r="AD264" s="7">
        <f t="shared" si="19"/>
        <v>190.00000000116415</v>
      </c>
    </row>
    <row r="265" spans="1:30" x14ac:dyDescent="0.35">
      <c r="A265" s="1" t="s">
        <v>344</v>
      </c>
      <c r="B265" s="4">
        <v>45745</v>
      </c>
      <c r="C265" s="1" t="s">
        <v>130</v>
      </c>
      <c r="D265" s="1" t="s">
        <v>28</v>
      </c>
      <c r="E265" s="1" t="s">
        <v>66</v>
      </c>
      <c r="F265" s="1" t="s">
        <v>30</v>
      </c>
      <c r="G265" s="1" t="s">
        <v>31</v>
      </c>
      <c r="H265" s="1" t="s">
        <v>32</v>
      </c>
      <c r="I265" s="1" t="s">
        <v>85</v>
      </c>
      <c r="J265" s="1" t="s">
        <v>1312</v>
      </c>
      <c r="K265" s="1" t="s">
        <v>1293</v>
      </c>
      <c r="L265" s="5">
        <v>45745.486111111109</v>
      </c>
      <c r="M265" s="5">
        <v>45745.491666666669</v>
      </c>
      <c r="N265" s="5">
        <v>45745.583333333336</v>
      </c>
      <c r="O265" s="5">
        <v>45745.604166666664</v>
      </c>
      <c r="P265" s="1">
        <v>8</v>
      </c>
      <c r="Q265" s="1">
        <v>132</v>
      </c>
      <c r="R265" s="1">
        <v>30</v>
      </c>
      <c r="S265" s="6">
        <v>10.7</v>
      </c>
      <c r="T265" s="1" t="s">
        <v>54</v>
      </c>
      <c r="U265" s="1" t="s">
        <v>35</v>
      </c>
      <c r="W265" s="2">
        <v>1.33</v>
      </c>
      <c r="X265" s="3">
        <v>0</v>
      </c>
      <c r="Y265" s="3">
        <v>242.22</v>
      </c>
      <c r="Z265" s="4" t="str">
        <f t="shared" si="16"/>
        <v>March</v>
      </c>
      <c r="AA265" s="1" t="str" cm="1">
        <f t="array" ref="AA265">_xlfn.IFS(
  HOUR(L265) &lt; 6, "Overnight (12am–6am)",
  HOUR(L265) &lt; 10, "Morning (6am–10am)",
  HOUR(L265) &lt; 14, "Midday (10am–2pm)",
  HOUR(L265) &lt; 18, "Afternoon (2pm–6pm)",
  TRUE, "Evening (6pm–12am)"
)</f>
        <v>Midday (10am–2pm)</v>
      </c>
      <c r="AB265" s="5" t="str">
        <f t="shared" si="17"/>
        <v>Saturday</v>
      </c>
      <c r="AC265" s="2">
        <f t="shared" si="18"/>
        <v>11</v>
      </c>
      <c r="AD265" s="7">
        <f t="shared" si="19"/>
        <v>169.99999999883585</v>
      </c>
    </row>
    <row r="266" spans="1:30" x14ac:dyDescent="0.35">
      <c r="A266" s="1" t="s">
        <v>345</v>
      </c>
      <c r="B266" s="4">
        <v>45735</v>
      </c>
      <c r="C266" s="1" t="s">
        <v>50</v>
      </c>
      <c r="D266" s="1" t="s">
        <v>28</v>
      </c>
      <c r="E266" s="1" t="s">
        <v>53</v>
      </c>
      <c r="F266" s="1" t="s">
        <v>30</v>
      </c>
      <c r="G266" s="1" t="s">
        <v>31</v>
      </c>
      <c r="H266" s="1" t="s">
        <v>32</v>
      </c>
      <c r="I266" s="1" t="s">
        <v>67</v>
      </c>
      <c r="J266" s="1" t="s">
        <v>1311</v>
      </c>
      <c r="K266" s="1" t="s">
        <v>1296</v>
      </c>
      <c r="L266" s="5">
        <v>45735.590277777781</v>
      </c>
      <c r="M266" s="5">
        <v>45735.595833333333</v>
      </c>
      <c r="N266" s="5">
        <v>45735.683333333334</v>
      </c>
      <c r="O266" s="5">
        <v>45735.697222222225</v>
      </c>
      <c r="P266" s="1">
        <v>8</v>
      </c>
      <c r="Q266" s="1">
        <v>126</v>
      </c>
      <c r="R266" s="1">
        <v>20</v>
      </c>
      <c r="S266" s="6">
        <v>6.9</v>
      </c>
      <c r="T266" s="1" t="s">
        <v>34</v>
      </c>
      <c r="U266" s="1" t="s">
        <v>35</v>
      </c>
      <c r="W266" s="2">
        <v>0.84</v>
      </c>
      <c r="X266" s="3">
        <v>44.58</v>
      </c>
      <c r="Y266" s="3">
        <v>239.79</v>
      </c>
      <c r="Z266" s="4" t="str">
        <f t="shared" si="16"/>
        <v>March</v>
      </c>
      <c r="AA266" s="1" t="str" cm="1">
        <f t="array" ref="AA266">_xlfn.IFS(
  HOUR(L266) &lt; 6, "Overnight (12am–6am)",
  HOUR(L266) &lt; 10, "Morning (6am–10am)",
  HOUR(L266) &lt; 14, "Midday (10am–2pm)",
  HOUR(L266) &lt; 18, "Afternoon (2pm–6pm)",
  TRUE, "Evening (6pm–12am)"
)</f>
        <v>Afternoon (2pm–6pm)</v>
      </c>
      <c r="AB266" s="5" t="str">
        <f t="shared" si="17"/>
        <v>Wednesday</v>
      </c>
      <c r="AC266" s="2">
        <f t="shared" si="18"/>
        <v>14</v>
      </c>
      <c r="AD266" s="7">
        <f t="shared" si="19"/>
        <v>153.99999999906868</v>
      </c>
    </row>
    <row r="267" spans="1:30" x14ac:dyDescent="0.35">
      <c r="A267" s="1" t="s">
        <v>346</v>
      </c>
      <c r="B267" s="4">
        <v>45720</v>
      </c>
      <c r="C267" s="1" t="s">
        <v>69</v>
      </c>
      <c r="D267" s="1" t="s">
        <v>28</v>
      </c>
      <c r="E267" s="1" t="s">
        <v>53</v>
      </c>
      <c r="F267" s="1" t="s">
        <v>44</v>
      </c>
      <c r="G267" s="1" t="s">
        <v>39</v>
      </c>
      <c r="H267" s="1" t="s">
        <v>40</v>
      </c>
      <c r="I267" s="1" t="s">
        <v>47</v>
      </c>
      <c r="J267" s="1" t="s">
        <v>1303</v>
      </c>
      <c r="K267" s="1" t="s">
        <v>1293</v>
      </c>
      <c r="L267" s="5">
        <v>45720.503472222219</v>
      </c>
      <c r="M267" s="5">
        <v>45720.506944444445</v>
      </c>
      <c r="N267" s="5">
        <v>45720.606944444444</v>
      </c>
      <c r="O267" s="5">
        <v>45720.628472222219</v>
      </c>
      <c r="P267" s="1">
        <v>5</v>
      </c>
      <c r="Q267" s="1">
        <v>144</v>
      </c>
      <c r="R267" s="1">
        <v>31</v>
      </c>
      <c r="S267" s="6">
        <v>15.7</v>
      </c>
      <c r="T267" s="1" t="s">
        <v>34</v>
      </c>
      <c r="U267" s="1" t="s">
        <v>35</v>
      </c>
      <c r="W267" s="2">
        <v>1.97</v>
      </c>
      <c r="X267" s="3">
        <v>184.76</v>
      </c>
      <c r="Y267" s="3">
        <v>636.61</v>
      </c>
      <c r="Z267" s="4" t="str">
        <f t="shared" si="16"/>
        <v>March</v>
      </c>
      <c r="AA267" s="1" t="str" cm="1">
        <f t="array" ref="AA267">_xlfn.IFS(
  HOUR(L267) &lt; 6, "Overnight (12am–6am)",
  HOUR(L267) &lt; 10, "Morning (6am–10am)",
  HOUR(L267) &lt; 14, "Midday (10am–2pm)",
  HOUR(L267) &lt; 18, "Afternoon (2pm–6pm)",
  TRUE, "Evening (6pm–12am)"
)</f>
        <v>Midday (10am–2pm)</v>
      </c>
      <c r="AB267" s="5" t="str">
        <f t="shared" si="17"/>
        <v>Tuesday</v>
      </c>
      <c r="AC267" s="2">
        <f t="shared" si="18"/>
        <v>12</v>
      </c>
      <c r="AD267" s="7">
        <f t="shared" si="19"/>
        <v>180</v>
      </c>
    </row>
    <row r="268" spans="1:30" x14ac:dyDescent="0.35">
      <c r="A268" s="1" t="s">
        <v>347</v>
      </c>
      <c r="B268" s="4">
        <v>45727</v>
      </c>
      <c r="C268" s="1" t="s">
        <v>52</v>
      </c>
      <c r="D268" s="1" t="s">
        <v>28</v>
      </c>
      <c r="E268" s="1" t="s">
        <v>29</v>
      </c>
      <c r="F268" s="1" t="s">
        <v>30</v>
      </c>
      <c r="G268" s="1" t="s">
        <v>39</v>
      </c>
      <c r="H268" s="1" t="s">
        <v>40</v>
      </c>
      <c r="I268" s="1" t="s">
        <v>73</v>
      </c>
      <c r="J268" s="1" t="s">
        <v>1306</v>
      </c>
      <c r="K268" s="1" t="s">
        <v>1297</v>
      </c>
      <c r="L268" s="5">
        <v>45727.284722222219</v>
      </c>
      <c r="M268" s="5">
        <v>45727.29791666667</v>
      </c>
      <c r="N268" s="5">
        <v>45727.336111111108</v>
      </c>
      <c r="O268" s="5">
        <v>45727.351388888892</v>
      </c>
      <c r="P268" s="1">
        <v>19</v>
      </c>
      <c r="Q268" s="1">
        <v>55</v>
      </c>
      <c r="R268" s="1">
        <v>22</v>
      </c>
      <c r="S268" s="6">
        <v>11.3</v>
      </c>
      <c r="T268" s="1" t="s">
        <v>54</v>
      </c>
      <c r="U268" s="1" t="s">
        <v>35</v>
      </c>
      <c r="W268" s="2">
        <v>1.63</v>
      </c>
      <c r="X268" s="3">
        <v>123.44</v>
      </c>
      <c r="Y268" s="3">
        <v>461.75</v>
      </c>
      <c r="Z268" s="4" t="str">
        <f t="shared" si="16"/>
        <v>March</v>
      </c>
      <c r="AA268" s="1" t="str" cm="1">
        <f t="array" ref="AA268">_xlfn.IFS(
  HOUR(L268) &lt; 6, "Overnight (12am–6am)",
  HOUR(L268) &lt; 10, "Morning (6am–10am)",
  HOUR(L268) &lt; 14, "Midday (10am–2pm)",
  HOUR(L268) &lt; 18, "Afternoon (2pm–6pm)",
  TRUE, "Evening (6pm–12am)"
)</f>
        <v>Morning (6am–10am)</v>
      </c>
      <c r="AB268" s="5" t="str">
        <f t="shared" si="17"/>
        <v>Tuesday</v>
      </c>
      <c r="AC268" s="2">
        <f t="shared" si="18"/>
        <v>6</v>
      </c>
      <c r="AD268" s="7">
        <f t="shared" si="19"/>
        <v>96.000000009080395</v>
      </c>
    </row>
    <row r="269" spans="1:30" x14ac:dyDescent="0.35">
      <c r="A269" s="1" t="s">
        <v>348</v>
      </c>
      <c r="B269" s="4">
        <v>45728</v>
      </c>
      <c r="C269" s="1" t="s">
        <v>37</v>
      </c>
      <c r="D269" s="1" t="s">
        <v>28</v>
      </c>
      <c r="E269" s="1" t="s">
        <v>56</v>
      </c>
      <c r="F269" s="1" t="s">
        <v>44</v>
      </c>
      <c r="G269" s="1" t="s">
        <v>31</v>
      </c>
      <c r="H269" s="1" t="s">
        <v>32</v>
      </c>
      <c r="I269" s="1" t="s">
        <v>33</v>
      </c>
      <c r="J269" s="1" t="s">
        <v>1300</v>
      </c>
      <c r="K269" s="1" t="s">
        <v>1292</v>
      </c>
      <c r="L269" s="5">
        <v>45728.479166666664</v>
      </c>
      <c r="M269" s="5">
        <v>45728.486805555556</v>
      </c>
      <c r="N269" s="5">
        <v>45728.575694444444</v>
      </c>
      <c r="O269" s="5">
        <v>45728.597222222219</v>
      </c>
      <c r="P269" s="1">
        <v>11</v>
      </c>
      <c r="Q269" s="1">
        <v>128</v>
      </c>
      <c r="R269" s="1">
        <v>31</v>
      </c>
      <c r="S269" s="6">
        <v>17.399999999999999</v>
      </c>
      <c r="T269" s="1" t="s">
        <v>54</v>
      </c>
      <c r="U269" s="1" t="s">
        <v>35</v>
      </c>
      <c r="W269" s="2">
        <v>0.5</v>
      </c>
      <c r="X269" s="3">
        <v>26.11</v>
      </c>
      <c r="Y269" s="3">
        <v>185.31</v>
      </c>
      <c r="Z269" s="4" t="str">
        <f t="shared" si="16"/>
        <v>March</v>
      </c>
      <c r="AA269" s="1" t="str" cm="1">
        <f t="array" ref="AA269">_xlfn.IFS(
  HOUR(L269) &lt; 6, "Overnight (12am–6am)",
  HOUR(L269) &lt; 10, "Morning (6am–10am)",
  HOUR(L269) &lt; 14, "Midday (10am–2pm)",
  HOUR(L269) &lt; 18, "Afternoon (2pm–6pm)",
  TRUE, "Evening (6pm–12am)"
)</f>
        <v>Midday (10am–2pm)</v>
      </c>
      <c r="AB269" s="5" t="str">
        <f t="shared" si="17"/>
        <v>Wednesday</v>
      </c>
      <c r="AC269" s="2">
        <f t="shared" si="18"/>
        <v>11</v>
      </c>
      <c r="AD269" s="7">
        <f t="shared" si="19"/>
        <v>169.99999999883585</v>
      </c>
    </row>
    <row r="270" spans="1:30" x14ac:dyDescent="0.35">
      <c r="A270" s="1" t="s">
        <v>349</v>
      </c>
      <c r="B270" s="4">
        <v>45744</v>
      </c>
      <c r="C270" s="1" t="s">
        <v>69</v>
      </c>
      <c r="D270" s="1" t="s">
        <v>28</v>
      </c>
      <c r="E270" s="1" t="s">
        <v>38</v>
      </c>
      <c r="F270" s="1" t="s">
        <v>30</v>
      </c>
      <c r="G270" s="1" t="s">
        <v>39</v>
      </c>
      <c r="H270" s="1" t="s">
        <v>40</v>
      </c>
      <c r="I270" s="1" t="s">
        <v>73</v>
      </c>
      <c r="J270" s="1" t="s">
        <v>1301</v>
      </c>
      <c r="K270" s="1" t="s">
        <v>1296</v>
      </c>
      <c r="L270" s="5">
        <v>45744.270833333336</v>
      </c>
      <c r="M270" s="5">
        <v>45744.28402777778</v>
      </c>
      <c r="N270" s="5">
        <v>45744.28402777778</v>
      </c>
      <c r="O270" s="5">
        <v>45744.290277777778</v>
      </c>
      <c r="P270" s="1">
        <v>19</v>
      </c>
      <c r="Q270" s="1">
        <v>0</v>
      </c>
      <c r="R270" s="1">
        <v>9</v>
      </c>
      <c r="S270" s="6">
        <v>13</v>
      </c>
      <c r="T270" s="1" t="s">
        <v>77</v>
      </c>
      <c r="U270" s="1" t="s">
        <v>35</v>
      </c>
      <c r="W270" s="2">
        <v>2.54</v>
      </c>
      <c r="X270" s="3">
        <v>242.83</v>
      </c>
      <c r="Y270" s="3">
        <v>1067.05</v>
      </c>
      <c r="Z270" s="4" t="str">
        <f t="shared" si="16"/>
        <v>March</v>
      </c>
      <c r="AA270" s="1" t="str" cm="1">
        <f t="array" ref="AA270">_xlfn.IFS(
  HOUR(L270) &lt; 6, "Overnight (12am–6am)",
  HOUR(L270) &lt; 10, "Morning (6am–10am)",
  HOUR(L270) &lt; 14, "Midday (10am–2pm)",
  HOUR(L270) &lt; 18, "Afternoon (2pm–6pm)",
  TRUE, "Evening (6pm–12am)"
)</f>
        <v>Morning (6am–10am)</v>
      </c>
      <c r="AB270" s="5" t="str">
        <f t="shared" si="17"/>
        <v>Friday</v>
      </c>
      <c r="AC270" s="2">
        <f t="shared" si="18"/>
        <v>6</v>
      </c>
      <c r="AD270" s="7">
        <f t="shared" si="19"/>
        <v>27.999999996973202</v>
      </c>
    </row>
    <row r="271" spans="1:30" x14ac:dyDescent="0.35">
      <c r="A271" s="1" t="s">
        <v>350</v>
      </c>
      <c r="B271" s="4">
        <v>45729</v>
      </c>
      <c r="C271" s="1" t="s">
        <v>50</v>
      </c>
      <c r="D271" s="1" t="s">
        <v>28</v>
      </c>
      <c r="E271" s="1" t="s">
        <v>53</v>
      </c>
      <c r="F271" s="1" t="s">
        <v>44</v>
      </c>
      <c r="G271" s="1" t="s">
        <v>39</v>
      </c>
      <c r="H271" s="1" t="s">
        <v>40</v>
      </c>
      <c r="I271" s="1" t="s">
        <v>57</v>
      </c>
      <c r="J271" s="1" t="s">
        <v>1321</v>
      </c>
      <c r="K271" s="1" t="s">
        <v>1297</v>
      </c>
      <c r="L271" s="5">
        <v>45729.590277777781</v>
      </c>
      <c r="M271" s="5">
        <v>45729.594444444447</v>
      </c>
      <c r="N271" s="5">
        <v>45729.657638888886</v>
      </c>
      <c r="O271" s="5">
        <v>45729.679861111108</v>
      </c>
      <c r="P271" s="1">
        <v>6</v>
      </c>
      <c r="Q271" s="1">
        <v>91</v>
      </c>
      <c r="R271" s="1">
        <v>32</v>
      </c>
      <c r="S271" s="6">
        <v>7.6</v>
      </c>
      <c r="T271" s="1" t="s">
        <v>77</v>
      </c>
      <c r="U271" s="1" t="s">
        <v>35</v>
      </c>
      <c r="W271" s="2">
        <v>2.02</v>
      </c>
      <c r="X271" s="3">
        <v>244.77</v>
      </c>
      <c r="Y271" s="3">
        <v>828.78</v>
      </c>
      <c r="Z271" s="4" t="str">
        <f t="shared" si="16"/>
        <v>March</v>
      </c>
      <c r="AA271" s="1" t="str" cm="1">
        <f t="array" ref="AA271">_xlfn.IFS(
  HOUR(L271) &lt; 6, "Overnight (12am–6am)",
  HOUR(L271) &lt; 10, "Morning (6am–10am)",
  HOUR(L271) &lt; 14, "Midday (10am–2pm)",
  HOUR(L271) &lt; 18, "Afternoon (2pm–6pm)",
  TRUE, "Evening (6pm–12am)"
)</f>
        <v>Afternoon (2pm–6pm)</v>
      </c>
      <c r="AB271" s="5" t="str">
        <f t="shared" si="17"/>
        <v>Thursday</v>
      </c>
      <c r="AC271" s="2">
        <f t="shared" si="18"/>
        <v>14</v>
      </c>
      <c r="AD271" s="7">
        <f t="shared" si="19"/>
        <v>128.9999999909196</v>
      </c>
    </row>
    <row r="272" spans="1:30" x14ac:dyDescent="0.35">
      <c r="A272" s="1" t="s">
        <v>351</v>
      </c>
      <c r="B272" s="4">
        <v>45738</v>
      </c>
      <c r="C272" s="1" t="s">
        <v>83</v>
      </c>
      <c r="D272" s="1" t="s">
        <v>28</v>
      </c>
      <c r="E272" s="1" t="s">
        <v>53</v>
      </c>
      <c r="F272" s="1" t="s">
        <v>30</v>
      </c>
      <c r="G272" s="1" t="s">
        <v>31</v>
      </c>
      <c r="H272" s="1" t="s">
        <v>32</v>
      </c>
      <c r="I272" s="1" t="s">
        <v>67</v>
      </c>
      <c r="J272" s="1" t="s">
        <v>1310</v>
      </c>
      <c r="K272" s="1" t="s">
        <v>1295</v>
      </c>
      <c r="L272" s="5">
        <v>45738.75</v>
      </c>
      <c r="M272" s="5">
        <v>45738.761805555558</v>
      </c>
      <c r="N272" s="5">
        <v>45738.799305555556</v>
      </c>
      <c r="O272" s="5">
        <v>45738.809027777781</v>
      </c>
      <c r="P272" s="1">
        <v>17</v>
      </c>
      <c r="Q272" s="1">
        <v>54</v>
      </c>
      <c r="R272" s="1">
        <v>14</v>
      </c>
      <c r="S272" s="6">
        <v>6</v>
      </c>
      <c r="T272" s="1" t="s">
        <v>48</v>
      </c>
      <c r="U272" s="1" t="s">
        <v>35</v>
      </c>
      <c r="W272" s="2">
        <v>0.63</v>
      </c>
      <c r="X272" s="3">
        <v>16.559999999999999</v>
      </c>
      <c r="Y272" s="3">
        <v>224.51</v>
      </c>
      <c r="Z272" s="4" t="str">
        <f t="shared" si="16"/>
        <v>March</v>
      </c>
      <c r="AA272" s="1" t="str" cm="1">
        <f t="array" ref="AA272">_xlfn.IFS(
  HOUR(L272) &lt; 6, "Overnight (12am–6am)",
  HOUR(L272) &lt; 10, "Morning (6am–10am)",
  HOUR(L272) &lt; 14, "Midday (10am–2pm)",
  HOUR(L272) &lt; 18, "Afternoon (2pm–6pm)",
  TRUE, "Evening (6pm–12am)"
)</f>
        <v>Evening (6pm–12am)</v>
      </c>
      <c r="AB272" s="5" t="str">
        <f t="shared" si="17"/>
        <v>Saturday</v>
      </c>
      <c r="AC272" s="2">
        <f t="shared" si="18"/>
        <v>18</v>
      </c>
      <c r="AD272" s="7">
        <f t="shared" si="19"/>
        <v>85.000000004656613</v>
      </c>
    </row>
    <row r="273" spans="1:30" x14ac:dyDescent="0.35">
      <c r="A273" s="1" t="s">
        <v>352</v>
      </c>
      <c r="B273" s="4">
        <v>45747</v>
      </c>
      <c r="C273" s="1" t="s">
        <v>59</v>
      </c>
      <c r="D273" s="1" t="s">
        <v>28</v>
      </c>
      <c r="E273" s="1" t="s">
        <v>53</v>
      </c>
      <c r="F273" s="1" t="s">
        <v>30</v>
      </c>
      <c r="G273" s="1" t="s">
        <v>31</v>
      </c>
      <c r="H273" s="1" t="s">
        <v>32</v>
      </c>
      <c r="I273" s="1" t="s">
        <v>57</v>
      </c>
      <c r="J273" s="1" t="s">
        <v>1305</v>
      </c>
      <c r="K273" s="1" t="s">
        <v>1296</v>
      </c>
      <c r="L273" s="5">
        <v>45747.392361111109</v>
      </c>
      <c r="M273" s="5">
        <v>45747.415972222225</v>
      </c>
      <c r="N273" s="5">
        <v>45747.495833333334</v>
      </c>
      <c r="O273" s="5">
        <v>45747.522916666669</v>
      </c>
      <c r="P273" s="1">
        <v>34</v>
      </c>
      <c r="Q273" s="1">
        <v>115</v>
      </c>
      <c r="R273" s="1">
        <v>39</v>
      </c>
      <c r="S273" s="6">
        <v>10.5</v>
      </c>
      <c r="T273" s="1" t="s">
        <v>54</v>
      </c>
      <c r="U273" s="1" t="s">
        <v>35</v>
      </c>
      <c r="W273" s="2">
        <v>1.53</v>
      </c>
      <c r="X273" s="3">
        <v>58.06</v>
      </c>
      <c r="Y273" s="3">
        <v>265.11</v>
      </c>
      <c r="Z273" s="4" t="str">
        <f t="shared" si="16"/>
        <v>March</v>
      </c>
      <c r="AA273" s="1" t="str" cm="1">
        <f t="array" ref="AA273">_xlfn.IFS(
  HOUR(L273) &lt; 6, "Overnight (12am–6am)",
  HOUR(L273) &lt; 10, "Morning (6am–10am)",
  HOUR(L273) &lt; 14, "Midday (10am–2pm)",
  HOUR(L273) &lt; 18, "Afternoon (2pm–6pm)",
  TRUE, "Evening (6pm–12am)"
)</f>
        <v>Morning (6am–10am)</v>
      </c>
      <c r="AB273" s="5" t="str">
        <f t="shared" si="17"/>
        <v>Monday</v>
      </c>
      <c r="AC273" s="2">
        <f t="shared" si="18"/>
        <v>9</v>
      </c>
      <c r="AD273" s="7">
        <f t="shared" si="19"/>
        <v>188.00000000512227</v>
      </c>
    </row>
    <row r="274" spans="1:30" x14ac:dyDescent="0.35">
      <c r="A274" s="1" t="s">
        <v>353</v>
      </c>
      <c r="B274" s="4">
        <v>45719</v>
      </c>
      <c r="C274" s="1" t="s">
        <v>90</v>
      </c>
      <c r="D274" s="1" t="s">
        <v>28</v>
      </c>
      <c r="E274" s="1" t="s">
        <v>29</v>
      </c>
      <c r="F274" s="1" t="s">
        <v>30</v>
      </c>
      <c r="G274" s="1" t="s">
        <v>31</v>
      </c>
      <c r="H274" s="1" t="s">
        <v>32</v>
      </c>
      <c r="I274" s="1" t="s">
        <v>47</v>
      </c>
      <c r="J274" s="1" t="s">
        <v>1309</v>
      </c>
      <c r="K274" s="1" t="s">
        <v>1296</v>
      </c>
      <c r="L274" s="5">
        <v>45719.642361111109</v>
      </c>
      <c r="M274" s="5">
        <v>45719.654861111114</v>
      </c>
      <c r="N274" s="5">
        <v>45719.772916666669</v>
      </c>
      <c r="O274" s="5">
        <v>45719.789583333331</v>
      </c>
      <c r="P274" s="1">
        <v>18</v>
      </c>
      <c r="Q274" s="1">
        <v>170</v>
      </c>
      <c r="R274" s="1">
        <v>24</v>
      </c>
      <c r="S274" s="6">
        <v>13.6</v>
      </c>
      <c r="T274" s="1" t="s">
        <v>54</v>
      </c>
      <c r="U274" s="1" t="s">
        <v>35</v>
      </c>
      <c r="W274" s="2">
        <v>1.59</v>
      </c>
      <c r="X274" s="3">
        <v>48.23</v>
      </c>
      <c r="Y274" s="3">
        <v>230</v>
      </c>
      <c r="Z274" s="4" t="str">
        <f t="shared" si="16"/>
        <v>March</v>
      </c>
      <c r="AA274" s="1" t="str" cm="1">
        <f t="array" ref="AA274">_xlfn.IFS(
  HOUR(L274) &lt; 6, "Overnight (12am–6am)",
  HOUR(L274) &lt; 10, "Morning (6am–10am)",
  HOUR(L274) &lt; 14, "Midday (10am–2pm)",
  HOUR(L274) &lt; 18, "Afternoon (2pm–6pm)",
  TRUE, "Evening (6pm–12am)"
)</f>
        <v>Afternoon (2pm–6pm)</v>
      </c>
      <c r="AB274" s="5" t="str">
        <f t="shared" si="17"/>
        <v>Monday</v>
      </c>
      <c r="AC274" s="2">
        <f t="shared" si="18"/>
        <v>15</v>
      </c>
      <c r="AD274" s="7">
        <f t="shared" si="19"/>
        <v>211.99999999953434</v>
      </c>
    </row>
    <row r="275" spans="1:30" x14ac:dyDescent="0.35">
      <c r="A275" s="1" t="s">
        <v>354</v>
      </c>
      <c r="B275" s="4">
        <v>45729</v>
      </c>
      <c r="C275" s="1" t="s">
        <v>83</v>
      </c>
      <c r="D275" s="1" t="s">
        <v>28</v>
      </c>
      <c r="E275" s="1" t="s">
        <v>29</v>
      </c>
      <c r="F275" s="1" t="s">
        <v>30</v>
      </c>
      <c r="G275" s="1" t="s">
        <v>39</v>
      </c>
      <c r="H275" s="1" t="s">
        <v>40</v>
      </c>
      <c r="I275" s="1" t="s">
        <v>47</v>
      </c>
      <c r="J275" s="1" t="s">
        <v>1322</v>
      </c>
      <c r="K275" s="1" t="s">
        <v>1292</v>
      </c>
      <c r="L275" s="5">
        <v>45729.416666666664</v>
      </c>
      <c r="M275" s="5">
        <v>45729.434027777781</v>
      </c>
      <c r="N275" s="5">
        <v>45729.46875</v>
      </c>
      <c r="O275" s="5">
        <v>45729.490277777775</v>
      </c>
      <c r="P275" s="1">
        <v>25</v>
      </c>
      <c r="Q275" s="1">
        <v>50</v>
      </c>
      <c r="R275" s="1">
        <v>31</v>
      </c>
      <c r="S275" s="6">
        <v>13.3</v>
      </c>
      <c r="T275" s="1" t="s">
        <v>41</v>
      </c>
      <c r="U275" s="1" t="s">
        <v>35</v>
      </c>
      <c r="W275" s="2">
        <v>1.84</v>
      </c>
      <c r="X275" s="3">
        <v>50.9</v>
      </c>
      <c r="Y275" s="3">
        <v>331.83</v>
      </c>
      <c r="Z275" s="4" t="str">
        <f t="shared" si="16"/>
        <v>March</v>
      </c>
      <c r="AA275" s="1" t="str" cm="1">
        <f t="array" ref="AA275">_xlfn.IFS(
  HOUR(L275) &lt; 6, "Overnight (12am–6am)",
  HOUR(L275) &lt; 10, "Morning (6am–10am)",
  HOUR(L275) &lt; 14, "Midday (10am–2pm)",
  HOUR(L275) &lt; 18, "Afternoon (2pm–6pm)",
  TRUE, "Evening (6pm–12am)"
)</f>
        <v>Midday (10am–2pm)</v>
      </c>
      <c r="AB275" s="5" t="str">
        <f t="shared" si="17"/>
        <v>Thursday</v>
      </c>
      <c r="AC275" s="2">
        <f t="shared" si="18"/>
        <v>10</v>
      </c>
      <c r="AD275" s="7">
        <f t="shared" si="19"/>
        <v>105.99999999976717</v>
      </c>
    </row>
    <row r="276" spans="1:30" x14ac:dyDescent="0.35">
      <c r="A276" s="1" t="s">
        <v>355</v>
      </c>
      <c r="B276" s="4">
        <v>45728</v>
      </c>
      <c r="C276" s="1" t="s">
        <v>63</v>
      </c>
      <c r="D276" s="1" t="s">
        <v>28</v>
      </c>
      <c r="E276" s="1" t="s">
        <v>29</v>
      </c>
      <c r="F276" s="1" t="s">
        <v>30</v>
      </c>
      <c r="G276" s="1" t="s">
        <v>31</v>
      </c>
      <c r="H276" s="1" t="s">
        <v>32</v>
      </c>
      <c r="I276" s="1" t="s">
        <v>67</v>
      </c>
      <c r="J276" s="1" t="s">
        <v>1322</v>
      </c>
      <c r="K276" s="1" t="s">
        <v>1296</v>
      </c>
      <c r="L276" s="5">
        <v>45728.659722222219</v>
      </c>
      <c r="M276" s="5">
        <v>45728.675000000003</v>
      </c>
      <c r="N276" s="5">
        <v>45728.676388888889</v>
      </c>
      <c r="O276" s="5">
        <v>45728.69027777778</v>
      </c>
      <c r="P276" s="1">
        <v>22</v>
      </c>
      <c r="Q276" s="1">
        <v>2</v>
      </c>
      <c r="R276" s="1">
        <v>20</v>
      </c>
      <c r="S276" s="6">
        <v>13.2</v>
      </c>
      <c r="T276" s="1" t="s">
        <v>54</v>
      </c>
      <c r="U276" s="1" t="s">
        <v>35</v>
      </c>
      <c r="W276" s="2">
        <v>1.41</v>
      </c>
      <c r="X276" s="3">
        <v>43.91</v>
      </c>
      <c r="Y276" s="3">
        <v>170.21</v>
      </c>
      <c r="Z276" s="4" t="str">
        <f t="shared" si="16"/>
        <v>March</v>
      </c>
      <c r="AA276" s="1" t="str" cm="1">
        <f t="array" ref="AA276">_xlfn.IFS(
  HOUR(L276) &lt; 6, "Overnight (12am–6am)",
  HOUR(L276) &lt; 10, "Morning (6am–10am)",
  HOUR(L276) &lt; 14, "Midday (10am–2pm)",
  HOUR(L276) &lt; 18, "Afternoon (2pm–6pm)",
  TRUE, "Evening (6pm–12am)"
)</f>
        <v>Afternoon (2pm–6pm)</v>
      </c>
      <c r="AB276" s="5" t="str">
        <f t="shared" si="17"/>
        <v>Wednesday</v>
      </c>
      <c r="AC276" s="2">
        <f t="shared" si="18"/>
        <v>15</v>
      </c>
      <c r="AD276" s="7">
        <f t="shared" si="19"/>
        <v>44.00000000721775</v>
      </c>
    </row>
    <row r="277" spans="1:30" x14ac:dyDescent="0.35">
      <c r="A277" s="1" t="s">
        <v>356</v>
      </c>
      <c r="B277" s="4">
        <v>45742</v>
      </c>
      <c r="C277" s="1" t="s">
        <v>83</v>
      </c>
      <c r="D277" s="1" t="s">
        <v>28</v>
      </c>
      <c r="E277" s="1" t="s">
        <v>38</v>
      </c>
      <c r="F277" s="1" t="s">
        <v>30</v>
      </c>
      <c r="G277" s="1" t="s">
        <v>39</v>
      </c>
      <c r="H277" s="1" t="s">
        <v>40</v>
      </c>
      <c r="I277" s="1" t="s">
        <v>33</v>
      </c>
      <c r="J277" s="1" t="s">
        <v>1312</v>
      </c>
      <c r="K277" s="1" t="s">
        <v>1296</v>
      </c>
      <c r="L277" s="5">
        <v>45742.736111111109</v>
      </c>
      <c r="M277" s="5">
        <v>45742.743750000001</v>
      </c>
      <c r="N277" s="5">
        <v>45742.829861111109</v>
      </c>
      <c r="O277" s="5">
        <v>45742.84375</v>
      </c>
      <c r="P277" s="1">
        <v>11</v>
      </c>
      <c r="Q277" s="1">
        <v>124</v>
      </c>
      <c r="R277" s="1">
        <v>20</v>
      </c>
      <c r="S277" s="6">
        <v>9.1</v>
      </c>
      <c r="T277" s="1" t="s">
        <v>60</v>
      </c>
      <c r="U277" s="1" t="s">
        <v>35</v>
      </c>
      <c r="W277" s="2">
        <v>1.54</v>
      </c>
      <c r="X277" s="3">
        <v>36.14</v>
      </c>
      <c r="Y277" s="3">
        <v>434.09</v>
      </c>
      <c r="Z277" s="4" t="str">
        <f t="shared" si="16"/>
        <v>March</v>
      </c>
      <c r="AA277" s="1" t="str" cm="1">
        <f t="array" ref="AA277">_xlfn.IFS(
  HOUR(L277) &lt; 6, "Overnight (12am–6am)",
  HOUR(L277) &lt; 10, "Morning (6am–10am)",
  HOUR(L277) &lt; 14, "Midday (10am–2pm)",
  HOUR(L277) &lt; 18, "Afternoon (2pm–6pm)",
  TRUE, "Evening (6pm–12am)"
)</f>
        <v>Afternoon (2pm–6pm)</v>
      </c>
      <c r="AB277" s="5" t="str">
        <f t="shared" si="17"/>
        <v>Wednesday</v>
      </c>
      <c r="AC277" s="2">
        <f t="shared" si="18"/>
        <v>17</v>
      </c>
      <c r="AD277" s="7">
        <f t="shared" si="19"/>
        <v>155.00000000232831</v>
      </c>
    </row>
    <row r="278" spans="1:30" x14ac:dyDescent="0.35">
      <c r="A278" s="1" t="s">
        <v>357</v>
      </c>
      <c r="B278" s="4">
        <v>45747</v>
      </c>
      <c r="C278" s="1" t="s">
        <v>130</v>
      </c>
      <c r="D278" s="1" t="s">
        <v>28</v>
      </c>
      <c r="E278" s="1" t="s">
        <v>29</v>
      </c>
      <c r="F278" s="1" t="s">
        <v>30</v>
      </c>
      <c r="G278" s="1" t="s">
        <v>39</v>
      </c>
      <c r="H278" s="1" t="s">
        <v>40</v>
      </c>
      <c r="I278" s="1" t="s">
        <v>33</v>
      </c>
      <c r="J278" s="1" t="s">
        <v>1315</v>
      </c>
      <c r="K278" s="1" t="s">
        <v>1293</v>
      </c>
      <c r="L278" s="5">
        <v>45747.659722222219</v>
      </c>
      <c r="M278" s="5">
        <v>45747.675000000003</v>
      </c>
      <c r="N278" s="5">
        <v>45747.772916666669</v>
      </c>
      <c r="O278" s="5">
        <v>45747.779166666667</v>
      </c>
      <c r="P278" s="1">
        <v>22</v>
      </c>
      <c r="Q278" s="1">
        <v>141</v>
      </c>
      <c r="R278" s="1">
        <v>9</v>
      </c>
      <c r="S278" s="6">
        <v>19.600000000000001</v>
      </c>
      <c r="T278" s="1" t="s">
        <v>41</v>
      </c>
      <c r="U278" s="1" t="s">
        <v>35</v>
      </c>
      <c r="W278" s="2">
        <v>1.35</v>
      </c>
      <c r="X278" s="3">
        <v>120.52</v>
      </c>
      <c r="Y278" s="3">
        <v>808.67</v>
      </c>
      <c r="Z278" s="4" t="str">
        <f t="shared" si="16"/>
        <v>March</v>
      </c>
      <c r="AA278" s="1" t="str" cm="1">
        <f t="array" ref="AA278">_xlfn.IFS(
  HOUR(L278) &lt; 6, "Overnight (12am–6am)",
  HOUR(L278) &lt; 10, "Morning (6am–10am)",
  HOUR(L278) &lt; 14, "Midday (10am–2pm)",
  HOUR(L278) &lt; 18, "Afternoon (2pm–6pm)",
  TRUE, "Evening (6pm–12am)"
)</f>
        <v>Afternoon (2pm–6pm)</v>
      </c>
      <c r="AB278" s="5" t="str">
        <f t="shared" si="17"/>
        <v>Monday</v>
      </c>
      <c r="AC278" s="2">
        <f t="shared" si="18"/>
        <v>15</v>
      </c>
      <c r="AD278" s="7">
        <f t="shared" si="19"/>
        <v>172.0000000053551</v>
      </c>
    </row>
    <row r="279" spans="1:30" x14ac:dyDescent="0.35">
      <c r="A279" s="1" t="s">
        <v>358</v>
      </c>
      <c r="B279" s="4">
        <v>45732</v>
      </c>
      <c r="C279" s="1" t="s">
        <v>27</v>
      </c>
      <c r="D279" s="1" t="s">
        <v>28</v>
      </c>
      <c r="E279" s="1" t="s">
        <v>66</v>
      </c>
      <c r="F279" s="1" t="s">
        <v>30</v>
      </c>
      <c r="G279" s="1" t="s">
        <v>39</v>
      </c>
      <c r="H279" s="1" t="s">
        <v>40</v>
      </c>
      <c r="I279" s="1" t="s">
        <v>67</v>
      </c>
      <c r="J279" s="1" t="s">
        <v>1311</v>
      </c>
      <c r="K279" s="1" t="s">
        <v>1292</v>
      </c>
      <c r="L279" s="5">
        <v>45732.597222222219</v>
      </c>
      <c r="M279" s="5">
        <v>45732.602083333331</v>
      </c>
      <c r="N279" s="5">
        <v>45732.654166666667</v>
      </c>
      <c r="O279" s="5">
        <v>45732.677083333336</v>
      </c>
      <c r="P279" s="1">
        <v>7</v>
      </c>
      <c r="Q279" s="1">
        <v>75</v>
      </c>
      <c r="R279" s="1">
        <v>33</v>
      </c>
      <c r="S279" s="6">
        <v>5.2</v>
      </c>
      <c r="T279" s="1" t="s">
        <v>48</v>
      </c>
      <c r="U279" s="1" t="s">
        <v>70</v>
      </c>
      <c r="V279" s="1" t="s">
        <v>71</v>
      </c>
      <c r="W279" s="2">
        <v>0</v>
      </c>
      <c r="X279" s="3">
        <v>0</v>
      </c>
      <c r="Y279" s="3">
        <v>0</v>
      </c>
      <c r="Z279" s="4" t="str">
        <f t="shared" si="16"/>
        <v>March</v>
      </c>
      <c r="AA279" s="1" t="str" cm="1">
        <f t="array" ref="AA279">_xlfn.IFS(
  HOUR(L279) &lt; 6, "Overnight (12am–6am)",
  HOUR(L279) &lt; 10, "Morning (6am–10am)",
  HOUR(L279) &lt; 14, "Midday (10am–2pm)",
  HOUR(L279) &lt; 18, "Afternoon (2pm–6pm)",
  TRUE, "Evening (6pm–12am)"
)</f>
        <v>Afternoon (2pm–6pm)</v>
      </c>
      <c r="AB279" s="5" t="str">
        <f t="shared" si="17"/>
        <v>Sunday</v>
      </c>
      <c r="AC279" s="2">
        <f t="shared" si="18"/>
        <v>14</v>
      </c>
      <c r="AD279" s="7">
        <f t="shared" si="19"/>
        <v>115.00000000814907</v>
      </c>
    </row>
    <row r="280" spans="1:30" x14ac:dyDescent="0.35">
      <c r="A280" s="1" t="s">
        <v>359</v>
      </c>
      <c r="B280" s="4">
        <v>45727</v>
      </c>
      <c r="C280" s="1" t="s">
        <v>27</v>
      </c>
      <c r="D280" s="1" t="s">
        <v>28</v>
      </c>
      <c r="E280" s="1" t="s">
        <v>56</v>
      </c>
      <c r="F280" s="1" t="s">
        <v>30</v>
      </c>
      <c r="G280" s="1" t="s">
        <v>45</v>
      </c>
      <c r="H280" s="1" t="s">
        <v>46</v>
      </c>
      <c r="I280" s="1" t="s">
        <v>85</v>
      </c>
      <c r="J280" s="1" t="s">
        <v>1320</v>
      </c>
      <c r="K280" s="1" t="s">
        <v>1295</v>
      </c>
      <c r="L280" s="5">
        <v>45727.840277777781</v>
      </c>
      <c r="M280" s="5">
        <v>45727.841666666667</v>
      </c>
      <c r="N280" s="5">
        <v>45727.841666666667</v>
      </c>
      <c r="O280" s="5">
        <v>45727.857638888891</v>
      </c>
      <c r="P280" s="1">
        <v>2</v>
      </c>
      <c r="Q280" s="1">
        <v>0</v>
      </c>
      <c r="R280" s="1">
        <v>23</v>
      </c>
      <c r="S280" s="6">
        <v>14.7</v>
      </c>
      <c r="T280" s="1" t="s">
        <v>77</v>
      </c>
      <c r="U280" s="1" t="s">
        <v>70</v>
      </c>
      <c r="V280" s="1" t="s">
        <v>105</v>
      </c>
      <c r="W280" s="2">
        <v>0</v>
      </c>
      <c r="X280" s="3">
        <v>0</v>
      </c>
      <c r="Y280" s="3">
        <v>0</v>
      </c>
      <c r="Z280" s="4" t="str">
        <f t="shared" si="16"/>
        <v>March</v>
      </c>
      <c r="AA280" s="1" t="str" cm="1">
        <f t="array" ref="AA280">_xlfn.IFS(
  HOUR(L280) &lt; 6, "Overnight (12am–6am)",
  HOUR(L280) &lt; 10, "Morning (6am–10am)",
  HOUR(L280) &lt; 14, "Midday (10am–2pm)",
  HOUR(L280) &lt; 18, "Afternoon (2pm–6pm)",
  TRUE, "Evening (6pm–12am)"
)</f>
        <v>Evening (6pm–12am)</v>
      </c>
      <c r="AB280" s="5" t="str">
        <f t="shared" si="17"/>
        <v>Tuesday</v>
      </c>
      <c r="AC280" s="2">
        <f t="shared" si="18"/>
        <v>20</v>
      </c>
      <c r="AD280" s="7">
        <f t="shared" si="19"/>
        <v>24.999999997671694</v>
      </c>
    </row>
    <row r="281" spans="1:30" x14ac:dyDescent="0.35">
      <c r="A281" s="1" t="s">
        <v>360</v>
      </c>
      <c r="B281" s="4">
        <v>45727</v>
      </c>
      <c r="C281" s="1" t="s">
        <v>119</v>
      </c>
      <c r="D281" s="1" t="s">
        <v>28</v>
      </c>
      <c r="E281" s="1" t="s">
        <v>29</v>
      </c>
      <c r="F281" s="1" t="s">
        <v>30</v>
      </c>
      <c r="G281" s="1" t="s">
        <v>39</v>
      </c>
      <c r="H281" s="1" t="s">
        <v>40</v>
      </c>
      <c r="I281" s="1" t="s">
        <v>75</v>
      </c>
      <c r="J281" s="1" t="s">
        <v>1300</v>
      </c>
      <c r="K281" s="1" t="s">
        <v>1294</v>
      </c>
      <c r="L281" s="5">
        <v>45727.305555555555</v>
      </c>
      <c r="M281" s="5">
        <v>45727.337500000001</v>
      </c>
      <c r="N281" s="5">
        <v>45727.337500000001</v>
      </c>
      <c r="O281" s="5">
        <v>45727.351388888892</v>
      </c>
      <c r="P281" s="1">
        <v>46</v>
      </c>
      <c r="Q281" s="1">
        <v>0</v>
      </c>
      <c r="R281" s="1">
        <v>20</v>
      </c>
      <c r="S281" s="6">
        <v>13.6</v>
      </c>
      <c r="T281" s="1" t="s">
        <v>54</v>
      </c>
      <c r="U281" s="1" t="s">
        <v>35</v>
      </c>
      <c r="W281" s="2">
        <v>2</v>
      </c>
      <c r="X281" s="3">
        <v>18.73</v>
      </c>
      <c r="Y281" s="3">
        <v>243.43</v>
      </c>
      <c r="Z281" s="4" t="str">
        <f t="shared" si="16"/>
        <v>March</v>
      </c>
      <c r="AA281" s="1" t="str" cm="1">
        <f t="array" ref="AA281">_xlfn.IFS(
  HOUR(L281) &lt; 6, "Overnight (12am–6am)",
  HOUR(L281) &lt; 10, "Morning (6am–10am)",
  HOUR(L281) &lt; 14, "Midday (10am–2pm)",
  HOUR(L281) &lt; 18, "Afternoon (2pm–6pm)",
  TRUE, "Evening (6pm–12am)"
)</f>
        <v>Morning (6am–10am)</v>
      </c>
      <c r="AB281" s="5" t="str">
        <f t="shared" si="17"/>
        <v>Tuesday</v>
      </c>
      <c r="AC281" s="2">
        <f t="shared" si="18"/>
        <v>7</v>
      </c>
      <c r="AD281" s="7">
        <f t="shared" si="19"/>
        <v>66.000000005587935</v>
      </c>
    </row>
    <row r="282" spans="1:30" x14ac:dyDescent="0.35">
      <c r="A282" s="1" t="s">
        <v>361</v>
      </c>
      <c r="B282" s="4">
        <v>45727</v>
      </c>
      <c r="C282" s="1" t="s">
        <v>50</v>
      </c>
      <c r="D282" s="1" t="s">
        <v>28</v>
      </c>
      <c r="E282" s="1" t="s">
        <v>66</v>
      </c>
      <c r="F282" s="1" t="s">
        <v>30</v>
      </c>
      <c r="G282" s="1" t="s">
        <v>31</v>
      </c>
      <c r="H282" s="1" t="s">
        <v>32</v>
      </c>
      <c r="I282" s="1" t="s">
        <v>57</v>
      </c>
      <c r="J282" s="1" t="s">
        <v>1307</v>
      </c>
      <c r="K282" s="1" t="s">
        <v>1297</v>
      </c>
      <c r="L282" s="5">
        <v>45727.552083333336</v>
      </c>
      <c r="M282" s="5">
        <v>45727.552777777775</v>
      </c>
      <c r="N282" s="5">
        <v>45727.623611111114</v>
      </c>
      <c r="O282" s="5">
        <v>45727.646527777775</v>
      </c>
      <c r="P282" s="1">
        <v>1</v>
      </c>
      <c r="Q282" s="1">
        <v>102</v>
      </c>
      <c r="R282" s="1">
        <v>33</v>
      </c>
      <c r="S282" s="6">
        <v>18.2</v>
      </c>
      <c r="T282" s="1" t="s">
        <v>34</v>
      </c>
      <c r="U282" s="1" t="s">
        <v>35</v>
      </c>
      <c r="W282" s="2">
        <v>1.37</v>
      </c>
      <c r="X282" s="3">
        <v>3.74</v>
      </c>
      <c r="Y282" s="3">
        <v>241.87</v>
      </c>
      <c r="Z282" s="4" t="str">
        <f t="shared" si="16"/>
        <v>March</v>
      </c>
      <c r="AA282" s="1" t="str" cm="1">
        <f t="array" ref="AA282">_xlfn.IFS(
  HOUR(L282) &lt; 6, "Overnight (12am–6am)",
  HOUR(L282) &lt; 10, "Morning (6am–10am)",
  HOUR(L282) &lt; 14, "Midday (10am–2pm)",
  HOUR(L282) &lt; 18, "Afternoon (2pm–6pm)",
  TRUE, "Evening (6pm–12am)"
)</f>
        <v>Midday (10am–2pm)</v>
      </c>
      <c r="AB282" s="5" t="str">
        <f t="shared" si="17"/>
        <v>Tuesday</v>
      </c>
      <c r="AC282" s="2">
        <f t="shared" si="18"/>
        <v>13</v>
      </c>
      <c r="AD282" s="7">
        <f t="shared" si="19"/>
        <v>135.99999999278225</v>
      </c>
    </row>
    <row r="283" spans="1:30" x14ac:dyDescent="0.35">
      <c r="A283" s="1" t="s">
        <v>362</v>
      </c>
      <c r="B283" s="4">
        <v>45746</v>
      </c>
      <c r="C283" s="1" t="s">
        <v>96</v>
      </c>
      <c r="D283" s="1" t="s">
        <v>28</v>
      </c>
      <c r="E283" s="1" t="s">
        <v>38</v>
      </c>
      <c r="F283" s="1" t="s">
        <v>30</v>
      </c>
      <c r="G283" s="1" t="s">
        <v>31</v>
      </c>
      <c r="H283" s="1" t="s">
        <v>32</v>
      </c>
      <c r="I283" s="1" t="s">
        <v>75</v>
      </c>
      <c r="J283" s="1" t="s">
        <v>1318</v>
      </c>
      <c r="K283" s="1" t="s">
        <v>1296</v>
      </c>
      <c r="L283" s="5">
        <v>45746.368055555555</v>
      </c>
      <c r="M283" s="5">
        <v>45746.386805555558</v>
      </c>
      <c r="N283" s="5">
        <v>45746.506249999999</v>
      </c>
      <c r="O283" s="5">
        <v>45746.518750000003</v>
      </c>
      <c r="P283" s="1">
        <v>27</v>
      </c>
      <c r="Q283" s="1">
        <v>172</v>
      </c>
      <c r="R283" s="1">
        <v>18</v>
      </c>
      <c r="S283" s="6">
        <v>1</v>
      </c>
      <c r="T283" s="1" t="s">
        <v>41</v>
      </c>
      <c r="U283" s="1" t="s">
        <v>35</v>
      </c>
      <c r="W283" s="2">
        <v>1.84</v>
      </c>
      <c r="X283" s="3">
        <v>0</v>
      </c>
      <c r="Y283" s="3">
        <v>177.01</v>
      </c>
      <c r="Z283" s="4" t="str">
        <f t="shared" si="16"/>
        <v>March</v>
      </c>
      <c r="AA283" s="1" t="str" cm="1">
        <f t="array" ref="AA283">_xlfn.IFS(
  HOUR(L283) &lt; 6, "Overnight (12am–6am)",
  HOUR(L283) &lt; 10, "Morning (6am–10am)",
  HOUR(L283) &lt; 14, "Midday (10am–2pm)",
  HOUR(L283) &lt; 18, "Afternoon (2pm–6pm)",
  TRUE, "Evening (6pm–12am)"
)</f>
        <v>Morning (6am–10am)</v>
      </c>
      <c r="AB283" s="5" t="str">
        <f t="shared" si="17"/>
        <v>Sunday</v>
      </c>
      <c r="AC283" s="2">
        <f t="shared" si="18"/>
        <v>8</v>
      </c>
      <c r="AD283" s="7">
        <f t="shared" si="19"/>
        <v>217.0000000053551</v>
      </c>
    </row>
    <row r="284" spans="1:30" x14ac:dyDescent="0.35">
      <c r="A284" s="1" t="s">
        <v>363</v>
      </c>
      <c r="B284" s="4">
        <v>45717</v>
      </c>
      <c r="C284" s="1" t="s">
        <v>65</v>
      </c>
      <c r="D284" s="1" t="s">
        <v>28</v>
      </c>
      <c r="E284" s="1" t="s">
        <v>38</v>
      </c>
      <c r="F284" s="1" t="s">
        <v>30</v>
      </c>
      <c r="G284" s="1" t="s">
        <v>31</v>
      </c>
      <c r="H284" s="1" t="s">
        <v>32</v>
      </c>
      <c r="I284" s="1" t="s">
        <v>67</v>
      </c>
      <c r="J284" s="1" t="s">
        <v>1315</v>
      </c>
      <c r="K284" s="1" t="s">
        <v>1296</v>
      </c>
      <c r="L284" s="5">
        <v>45717.430555555555</v>
      </c>
      <c r="M284" s="5">
        <v>45717.450694444444</v>
      </c>
      <c r="N284" s="5">
        <v>45717.488888888889</v>
      </c>
      <c r="O284" s="5">
        <v>45717.508333333331</v>
      </c>
      <c r="P284" s="1">
        <v>29</v>
      </c>
      <c r="Q284" s="1">
        <v>55</v>
      </c>
      <c r="R284" s="1">
        <v>28</v>
      </c>
      <c r="S284" s="6">
        <v>2.8</v>
      </c>
      <c r="T284" s="1" t="s">
        <v>60</v>
      </c>
      <c r="U284" s="1" t="s">
        <v>35</v>
      </c>
      <c r="W284" s="2">
        <v>1.0900000000000001</v>
      </c>
      <c r="X284" s="3">
        <v>24.13</v>
      </c>
      <c r="Y284" s="3">
        <v>159.16</v>
      </c>
      <c r="Z284" s="4" t="str">
        <f t="shared" si="16"/>
        <v>March</v>
      </c>
      <c r="AA284" s="1" t="str" cm="1">
        <f t="array" ref="AA284">_xlfn.IFS(
  HOUR(L284) &lt; 6, "Overnight (12am–6am)",
  HOUR(L284) &lt; 10, "Morning (6am–10am)",
  HOUR(L284) &lt; 14, "Midday (10am–2pm)",
  HOUR(L284) &lt; 18, "Afternoon (2pm–6pm)",
  TRUE, "Evening (6pm–12am)"
)</f>
        <v>Midday (10am–2pm)</v>
      </c>
      <c r="AB284" s="5" t="str">
        <f t="shared" si="17"/>
        <v>Saturday</v>
      </c>
      <c r="AC284" s="2">
        <f t="shared" si="18"/>
        <v>10</v>
      </c>
      <c r="AD284" s="7">
        <f t="shared" si="19"/>
        <v>111.99999999837019</v>
      </c>
    </row>
    <row r="285" spans="1:30" x14ac:dyDescent="0.35">
      <c r="A285" s="1" t="s">
        <v>364</v>
      </c>
      <c r="B285" s="4">
        <v>45720</v>
      </c>
      <c r="C285" s="1" t="s">
        <v>65</v>
      </c>
      <c r="D285" s="1" t="s">
        <v>28</v>
      </c>
      <c r="E285" s="1" t="s">
        <v>66</v>
      </c>
      <c r="F285" s="1" t="s">
        <v>30</v>
      </c>
      <c r="G285" s="1" t="s">
        <v>39</v>
      </c>
      <c r="H285" s="1" t="s">
        <v>40</v>
      </c>
      <c r="I285" s="1" t="s">
        <v>67</v>
      </c>
      <c r="J285" s="1" t="s">
        <v>1315</v>
      </c>
      <c r="K285" s="1" t="s">
        <v>1295</v>
      </c>
      <c r="L285" s="5">
        <v>45720.572916666664</v>
      </c>
      <c r="M285" s="5">
        <v>45720.574305555558</v>
      </c>
      <c r="N285" s="5">
        <v>45720.628472222219</v>
      </c>
      <c r="O285" s="5">
        <v>45720.65625</v>
      </c>
      <c r="P285" s="1">
        <v>2</v>
      </c>
      <c r="Q285" s="1">
        <v>78</v>
      </c>
      <c r="R285" s="1">
        <v>40</v>
      </c>
      <c r="S285" s="6">
        <v>12.7</v>
      </c>
      <c r="T285" s="1" t="s">
        <v>54</v>
      </c>
      <c r="U285" s="1" t="s">
        <v>35</v>
      </c>
      <c r="W285" s="2">
        <v>2.82</v>
      </c>
      <c r="X285" s="3">
        <v>29.23</v>
      </c>
      <c r="Y285" s="3">
        <v>279.27999999999997</v>
      </c>
      <c r="Z285" s="4" t="str">
        <f t="shared" si="16"/>
        <v>March</v>
      </c>
      <c r="AA285" s="1" t="str" cm="1">
        <f t="array" ref="AA285">_xlfn.IFS(
  HOUR(L285) &lt; 6, "Overnight (12am–6am)",
  HOUR(L285) &lt; 10, "Morning (6am–10am)",
  HOUR(L285) &lt; 14, "Midday (10am–2pm)",
  HOUR(L285) &lt; 18, "Afternoon (2pm–6pm)",
  TRUE, "Evening (6pm–12am)"
)</f>
        <v>Midday (10am–2pm)</v>
      </c>
      <c r="AB285" s="5" t="str">
        <f t="shared" si="17"/>
        <v>Tuesday</v>
      </c>
      <c r="AC285" s="2">
        <f t="shared" si="18"/>
        <v>13</v>
      </c>
      <c r="AD285" s="7">
        <f t="shared" si="19"/>
        <v>120.00000000349246</v>
      </c>
    </row>
    <row r="286" spans="1:30" x14ac:dyDescent="0.35">
      <c r="A286" s="1" t="s">
        <v>365</v>
      </c>
      <c r="B286" s="4">
        <v>45744</v>
      </c>
      <c r="C286" s="1" t="s">
        <v>99</v>
      </c>
      <c r="D286" s="1" t="s">
        <v>28</v>
      </c>
      <c r="E286" s="1" t="s">
        <v>56</v>
      </c>
      <c r="F286" s="1" t="s">
        <v>44</v>
      </c>
      <c r="G286" s="1" t="s">
        <v>39</v>
      </c>
      <c r="H286" s="1" t="s">
        <v>40</v>
      </c>
      <c r="I286" s="1" t="s">
        <v>47</v>
      </c>
      <c r="J286" s="1" t="s">
        <v>1322</v>
      </c>
      <c r="K286" s="1" t="s">
        <v>1295</v>
      </c>
      <c r="L286" s="5">
        <v>45744.71875</v>
      </c>
      <c r="M286" s="5">
        <v>45744.732638888891</v>
      </c>
      <c r="N286" s="5">
        <v>45744.807638888888</v>
      </c>
      <c r="O286" s="5">
        <v>45744.831250000003</v>
      </c>
      <c r="P286" s="1">
        <v>20</v>
      </c>
      <c r="Q286" s="1">
        <v>108</v>
      </c>
      <c r="R286" s="1">
        <v>34</v>
      </c>
      <c r="S286" s="6">
        <v>8.6</v>
      </c>
      <c r="T286" s="1" t="s">
        <v>34</v>
      </c>
      <c r="U286" s="1" t="s">
        <v>35</v>
      </c>
      <c r="W286" s="2">
        <v>2.04</v>
      </c>
      <c r="X286" s="3">
        <v>0</v>
      </c>
      <c r="Y286" s="3">
        <v>496.04</v>
      </c>
      <c r="Z286" s="4" t="str">
        <f t="shared" si="16"/>
        <v>March</v>
      </c>
      <c r="AA286" s="1" t="str" cm="1">
        <f t="array" ref="AA286">_xlfn.IFS(
  HOUR(L286) &lt; 6, "Overnight (12am–6am)",
  HOUR(L286) &lt; 10, "Morning (6am–10am)",
  HOUR(L286) &lt; 14, "Midday (10am–2pm)",
  HOUR(L286) &lt; 18, "Afternoon (2pm–6pm)",
  TRUE, "Evening (6pm–12am)"
)</f>
        <v>Afternoon (2pm–6pm)</v>
      </c>
      <c r="AB286" s="5" t="str">
        <f t="shared" si="17"/>
        <v>Friday</v>
      </c>
      <c r="AC286" s="2">
        <f t="shared" si="18"/>
        <v>17</v>
      </c>
      <c r="AD286" s="7">
        <f t="shared" si="19"/>
        <v>162.00000000419095</v>
      </c>
    </row>
    <row r="287" spans="1:30" x14ac:dyDescent="0.35">
      <c r="A287" s="1" t="s">
        <v>366</v>
      </c>
      <c r="B287" s="4">
        <v>45744</v>
      </c>
      <c r="C287" s="1" t="s">
        <v>119</v>
      </c>
      <c r="D287" s="1" t="s">
        <v>28</v>
      </c>
      <c r="E287" s="1" t="s">
        <v>53</v>
      </c>
      <c r="F287" s="1" t="s">
        <v>30</v>
      </c>
      <c r="G287" s="1" t="s">
        <v>39</v>
      </c>
      <c r="H287" s="1" t="s">
        <v>40</v>
      </c>
      <c r="I287" s="1" t="s">
        <v>57</v>
      </c>
      <c r="J287" s="1" t="s">
        <v>1321</v>
      </c>
      <c r="K287" s="1" t="s">
        <v>1294</v>
      </c>
      <c r="L287" s="5">
        <v>45744.774305555555</v>
      </c>
      <c r="M287" s="5">
        <v>45744.791666666664</v>
      </c>
      <c r="N287" s="5">
        <v>45744.880555555559</v>
      </c>
      <c r="O287" s="5">
        <v>45744.892361111109</v>
      </c>
      <c r="P287" s="1">
        <v>25</v>
      </c>
      <c r="Q287" s="1">
        <v>128</v>
      </c>
      <c r="R287" s="1">
        <v>17</v>
      </c>
      <c r="S287" s="6">
        <v>15.3</v>
      </c>
      <c r="T287" s="1" t="s">
        <v>54</v>
      </c>
      <c r="U287" s="1" t="s">
        <v>35</v>
      </c>
      <c r="W287" s="2">
        <v>1.42</v>
      </c>
      <c r="X287" s="3">
        <v>129.91</v>
      </c>
      <c r="Y287" s="3">
        <v>236.21</v>
      </c>
      <c r="Z287" s="4" t="str">
        <f t="shared" si="16"/>
        <v>March</v>
      </c>
      <c r="AA287" s="1" t="str" cm="1">
        <f t="array" ref="AA287">_xlfn.IFS(
  HOUR(L287) &lt; 6, "Overnight (12am–6am)",
  HOUR(L287) &lt; 10, "Morning (6am–10am)",
  HOUR(L287) &lt; 14, "Midday (10am–2pm)",
  HOUR(L287) &lt; 18, "Afternoon (2pm–6pm)",
  TRUE, "Evening (6pm–12am)"
)</f>
        <v>Evening (6pm–12am)</v>
      </c>
      <c r="AB287" s="5" t="str">
        <f t="shared" si="17"/>
        <v>Friday</v>
      </c>
      <c r="AC287" s="2">
        <f t="shared" si="18"/>
        <v>18</v>
      </c>
      <c r="AD287" s="7">
        <f t="shared" si="19"/>
        <v>169.99999999883585</v>
      </c>
    </row>
    <row r="288" spans="1:30" x14ac:dyDescent="0.35">
      <c r="A288" s="1" t="s">
        <v>367</v>
      </c>
      <c r="B288" s="4">
        <v>45720</v>
      </c>
      <c r="C288" s="1" t="s">
        <v>69</v>
      </c>
      <c r="D288" s="1" t="s">
        <v>28</v>
      </c>
      <c r="E288" s="1" t="s">
        <v>66</v>
      </c>
      <c r="F288" s="1" t="s">
        <v>30</v>
      </c>
      <c r="G288" s="1" t="s">
        <v>39</v>
      </c>
      <c r="H288" s="1" t="s">
        <v>40</v>
      </c>
      <c r="I288" s="1" t="s">
        <v>73</v>
      </c>
      <c r="J288" s="1" t="s">
        <v>1304</v>
      </c>
      <c r="K288" s="1" t="s">
        <v>1296</v>
      </c>
      <c r="L288" s="5">
        <v>45720.402777777781</v>
      </c>
      <c r="M288" s="5">
        <v>45720.413888888892</v>
      </c>
      <c r="N288" s="5">
        <v>45720.462500000001</v>
      </c>
      <c r="O288" s="5">
        <v>45720.479166666664</v>
      </c>
      <c r="P288" s="1">
        <v>16</v>
      </c>
      <c r="Q288" s="1">
        <v>70</v>
      </c>
      <c r="R288" s="1">
        <v>24</v>
      </c>
      <c r="S288" s="6">
        <v>12.4</v>
      </c>
      <c r="T288" s="1" t="s">
        <v>77</v>
      </c>
      <c r="U288" s="1" t="s">
        <v>35</v>
      </c>
      <c r="W288" s="2">
        <v>1.23</v>
      </c>
      <c r="X288" s="3">
        <v>330.07</v>
      </c>
      <c r="Y288" s="3">
        <v>716.78</v>
      </c>
      <c r="Z288" s="4" t="str">
        <f t="shared" si="16"/>
        <v>March</v>
      </c>
      <c r="AA288" s="1" t="str" cm="1">
        <f t="array" ref="AA288">_xlfn.IFS(
  HOUR(L288) &lt; 6, "Overnight (12am–6am)",
  HOUR(L288) &lt; 10, "Morning (6am–10am)",
  HOUR(L288) &lt; 14, "Midday (10am–2pm)",
  HOUR(L288) &lt; 18, "Afternoon (2pm–6pm)",
  TRUE, "Evening (6pm–12am)"
)</f>
        <v>Morning (6am–10am)</v>
      </c>
      <c r="AB288" s="5" t="str">
        <f t="shared" si="17"/>
        <v>Tuesday</v>
      </c>
      <c r="AC288" s="2">
        <f t="shared" si="18"/>
        <v>9</v>
      </c>
      <c r="AD288" s="7">
        <f t="shared" si="19"/>
        <v>109.99999999185093</v>
      </c>
    </row>
    <row r="289" spans="1:30" x14ac:dyDescent="0.35">
      <c r="A289" s="1" t="s">
        <v>368</v>
      </c>
      <c r="B289" s="4">
        <v>45726</v>
      </c>
      <c r="C289" s="1" t="s">
        <v>37</v>
      </c>
      <c r="D289" s="1" t="s">
        <v>28</v>
      </c>
      <c r="E289" s="1" t="s">
        <v>66</v>
      </c>
      <c r="F289" s="1" t="s">
        <v>44</v>
      </c>
      <c r="G289" s="1" t="s">
        <v>39</v>
      </c>
      <c r="H289" s="1" t="s">
        <v>40</v>
      </c>
      <c r="I289" s="1" t="s">
        <v>67</v>
      </c>
      <c r="J289" s="1" t="s">
        <v>1301</v>
      </c>
      <c r="K289" s="1" t="s">
        <v>1293</v>
      </c>
      <c r="L289" s="5">
        <v>45726.416666666664</v>
      </c>
      <c r="M289" s="5">
        <v>45726.431944444441</v>
      </c>
      <c r="N289" s="5">
        <v>45726.489583333336</v>
      </c>
      <c r="O289" s="5">
        <v>45726.515277777777</v>
      </c>
      <c r="P289" s="1">
        <v>22</v>
      </c>
      <c r="Q289" s="1">
        <v>83</v>
      </c>
      <c r="R289" s="1">
        <v>37</v>
      </c>
      <c r="S289" s="6">
        <v>21.7</v>
      </c>
      <c r="T289" s="1" t="s">
        <v>34</v>
      </c>
      <c r="U289" s="1" t="s">
        <v>35</v>
      </c>
      <c r="W289" s="2">
        <v>0.96</v>
      </c>
      <c r="X289" s="3">
        <v>52.57</v>
      </c>
      <c r="Y289" s="3">
        <v>573.13</v>
      </c>
      <c r="Z289" s="4" t="str">
        <f t="shared" si="16"/>
        <v>March</v>
      </c>
      <c r="AA289" s="1" t="str" cm="1">
        <f t="array" ref="AA289">_xlfn.IFS(
  HOUR(L289) &lt; 6, "Overnight (12am–6am)",
  HOUR(L289) &lt; 10, "Morning (6am–10am)",
  HOUR(L289) &lt; 14, "Midday (10am–2pm)",
  HOUR(L289) &lt; 18, "Afternoon (2pm–6pm)",
  TRUE, "Evening (6pm–12am)"
)</f>
        <v>Midday (10am–2pm)</v>
      </c>
      <c r="AB289" s="5" t="str">
        <f t="shared" si="17"/>
        <v>Monday</v>
      </c>
      <c r="AC289" s="2">
        <f t="shared" si="18"/>
        <v>10</v>
      </c>
      <c r="AD289" s="7">
        <f t="shared" si="19"/>
        <v>142.00000000186265</v>
      </c>
    </row>
    <row r="290" spans="1:30" x14ac:dyDescent="0.35">
      <c r="A290" s="1" t="s">
        <v>369</v>
      </c>
      <c r="B290" s="4">
        <v>45734</v>
      </c>
      <c r="C290" s="1" t="s">
        <v>59</v>
      </c>
      <c r="D290" s="1" t="s">
        <v>28</v>
      </c>
      <c r="E290" s="1" t="s">
        <v>66</v>
      </c>
      <c r="F290" s="1" t="s">
        <v>30</v>
      </c>
      <c r="G290" s="1" t="s">
        <v>45</v>
      </c>
      <c r="H290" s="1" t="s">
        <v>46</v>
      </c>
      <c r="I290" s="1" t="s">
        <v>85</v>
      </c>
      <c r="J290" s="1" t="s">
        <v>1301</v>
      </c>
      <c r="K290" s="1" t="s">
        <v>1292</v>
      </c>
      <c r="L290" s="5">
        <v>45734.479166666664</v>
      </c>
      <c r="M290" s="5">
        <v>45734.479861111111</v>
      </c>
      <c r="N290" s="5">
        <v>45734.502083333333</v>
      </c>
      <c r="O290" s="5">
        <v>45734.509722222225</v>
      </c>
      <c r="P290" s="1">
        <v>1</v>
      </c>
      <c r="Q290" s="1">
        <v>32</v>
      </c>
      <c r="R290" s="1">
        <v>11</v>
      </c>
      <c r="S290" s="6">
        <v>14.8</v>
      </c>
      <c r="T290" s="1" t="s">
        <v>48</v>
      </c>
      <c r="U290" s="1" t="s">
        <v>35</v>
      </c>
      <c r="W290" s="2">
        <v>6.2</v>
      </c>
      <c r="X290" s="3">
        <v>51.54</v>
      </c>
      <c r="Y290" s="3">
        <v>771.7</v>
      </c>
      <c r="Z290" s="4" t="str">
        <f t="shared" si="16"/>
        <v>March</v>
      </c>
      <c r="AA290" s="1" t="str" cm="1">
        <f t="array" ref="AA290">_xlfn.IFS(
  HOUR(L290) &lt; 6, "Overnight (12am–6am)",
  HOUR(L290) &lt; 10, "Morning (6am–10am)",
  HOUR(L290) &lt; 14, "Midday (10am–2pm)",
  HOUR(L290) &lt; 18, "Afternoon (2pm–6pm)",
  TRUE, "Evening (6pm–12am)"
)</f>
        <v>Midday (10am–2pm)</v>
      </c>
      <c r="AB290" s="5" t="str">
        <f t="shared" si="17"/>
        <v>Tuesday</v>
      </c>
      <c r="AC290" s="2">
        <f t="shared" si="18"/>
        <v>11</v>
      </c>
      <c r="AD290" s="7">
        <f t="shared" si="19"/>
        <v>44.00000000721775</v>
      </c>
    </row>
    <row r="291" spans="1:30" x14ac:dyDescent="0.35">
      <c r="A291" s="1" t="s">
        <v>370</v>
      </c>
      <c r="B291" s="4">
        <v>45727</v>
      </c>
      <c r="C291" s="1" t="s">
        <v>50</v>
      </c>
      <c r="D291" s="1" t="s">
        <v>28</v>
      </c>
      <c r="E291" s="1" t="s">
        <v>29</v>
      </c>
      <c r="F291" s="1" t="s">
        <v>44</v>
      </c>
      <c r="G291" s="1" t="s">
        <v>31</v>
      </c>
      <c r="H291" s="1" t="s">
        <v>32</v>
      </c>
      <c r="I291" s="1" t="s">
        <v>85</v>
      </c>
      <c r="J291" s="1" t="s">
        <v>1306</v>
      </c>
      <c r="K291" s="1" t="s">
        <v>1293</v>
      </c>
      <c r="L291" s="5">
        <v>45727.559027777781</v>
      </c>
      <c r="M291" s="5">
        <v>45727.574305555558</v>
      </c>
      <c r="N291" s="5">
        <v>45727.652777777781</v>
      </c>
      <c r="O291" s="5">
        <v>45727.664583333331</v>
      </c>
      <c r="P291" s="1">
        <v>22</v>
      </c>
      <c r="Q291" s="1">
        <v>113</v>
      </c>
      <c r="R291" s="1">
        <v>17</v>
      </c>
      <c r="S291" s="6">
        <v>29.4</v>
      </c>
      <c r="T291" s="1" t="s">
        <v>34</v>
      </c>
      <c r="U291" s="1" t="s">
        <v>35</v>
      </c>
      <c r="W291" s="2">
        <v>1.77</v>
      </c>
      <c r="X291" s="3">
        <v>10.039999999999999</v>
      </c>
      <c r="Y291" s="3">
        <v>263.37</v>
      </c>
      <c r="Z291" s="4" t="str">
        <f t="shared" si="16"/>
        <v>March</v>
      </c>
      <c r="AA291" s="1" t="str" cm="1">
        <f t="array" ref="AA291">_xlfn.IFS(
  HOUR(L291) &lt; 6, "Overnight (12am–6am)",
  HOUR(L291) &lt; 10, "Morning (6am–10am)",
  HOUR(L291) &lt; 14, "Midday (10am–2pm)",
  HOUR(L291) &lt; 18, "Afternoon (2pm–6pm)",
  TRUE, "Evening (6pm–12am)"
)</f>
        <v>Midday (10am–2pm)</v>
      </c>
      <c r="AB291" s="5" t="str">
        <f t="shared" si="17"/>
        <v>Tuesday</v>
      </c>
      <c r="AC291" s="2">
        <f t="shared" si="18"/>
        <v>13</v>
      </c>
      <c r="AD291" s="7">
        <f t="shared" si="19"/>
        <v>151.99999999254942</v>
      </c>
    </row>
    <row r="292" spans="1:30" x14ac:dyDescent="0.35">
      <c r="A292" s="1" t="s">
        <v>371</v>
      </c>
      <c r="B292" s="4">
        <v>45723</v>
      </c>
      <c r="C292" s="1" t="s">
        <v>69</v>
      </c>
      <c r="D292" s="1" t="s">
        <v>28</v>
      </c>
      <c r="E292" s="1" t="s">
        <v>66</v>
      </c>
      <c r="F292" s="1" t="s">
        <v>30</v>
      </c>
      <c r="G292" s="1" t="s">
        <v>39</v>
      </c>
      <c r="H292" s="1" t="s">
        <v>40</v>
      </c>
      <c r="I292" s="1" t="s">
        <v>85</v>
      </c>
      <c r="J292" s="1" t="s">
        <v>1308</v>
      </c>
      <c r="K292" s="1" t="s">
        <v>1296</v>
      </c>
      <c r="L292" s="5">
        <v>45723.788194444445</v>
      </c>
      <c r="M292" s="5">
        <v>45723.793749999997</v>
      </c>
      <c r="N292" s="5">
        <v>45723.811805555553</v>
      </c>
      <c r="O292" s="5">
        <v>45723.824999999997</v>
      </c>
      <c r="P292" s="1">
        <v>8</v>
      </c>
      <c r="Q292" s="1">
        <v>26</v>
      </c>
      <c r="R292" s="1">
        <v>19</v>
      </c>
      <c r="S292" s="6">
        <v>9.3000000000000007</v>
      </c>
      <c r="T292" s="1" t="s">
        <v>41</v>
      </c>
      <c r="U292" s="1" t="s">
        <v>35</v>
      </c>
      <c r="W292" s="2">
        <v>2.39</v>
      </c>
      <c r="X292" s="3">
        <v>9.33</v>
      </c>
      <c r="Y292" s="3">
        <v>358.21</v>
      </c>
      <c r="Z292" s="4" t="str">
        <f t="shared" si="16"/>
        <v>March</v>
      </c>
      <c r="AA292" s="1" t="str" cm="1">
        <f t="array" ref="AA292">_xlfn.IFS(
  HOUR(L292) &lt; 6, "Overnight (12am–6am)",
  HOUR(L292) &lt; 10, "Morning (6am–10am)",
  HOUR(L292) &lt; 14, "Midday (10am–2pm)",
  HOUR(L292) &lt; 18, "Afternoon (2pm–6pm)",
  TRUE, "Evening (6pm–12am)"
)</f>
        <v>Evening (6pm–12am)</v>
      </c>
      <c r="AB292" s="5" t="str">
        <f t="shared" si="17"/>
        <v>Friday</v>
      </c>
      <c r="AC292" s="2">
        <f t="shared" si="18"/>
        <v>18</v>
      </c>
      <c r="AD292" s="7">
        <f t="shared" si="19"/>
        <v>52.999999994644895</v>
      </c>
    </row>
    <row r="293" spans="1:30" x14ac:dyDescent="0.35">
      <c r="A293" s="1" t="s">
        <v>372</v>
      </c>
      <c r="B293" s="4">
        <v>45738</v>
      </c>
      <c r="C293" s="1" t="s">
        <v>27</v>
      </c>
      <c r="D293" s="1" t="s">
        <v>28</v>
      </c>
      <c r="E293" s="1" t="s">
        <v>56</v>
      </c>
      <c r="F293" s="1" t="s">
        <v>30</v>
      </c>
      <c r="G293" s="1" t="s">
        <v>39</v>
      </c>
      <c r="H293" s="1" t="s">
        <v>40</v>
      </c>
      <c r="I293" s="1" t="s">
        <v>85</v>
      </c>
      <c r="J293" s="1" t="s">
        <v>1315</v>
      </c>
      <c r="K293" s="1" t="s">
        <v>1295</v>
      </c>
      <c r="L293" s="5">
        <v>45738.71875</v>
      </c>
      <c r="M293" s="5">
        <v>45738.727777777778</v>
      </c>
      <c r="N293" s="5">
        <v>45738.836111111108</v>
      </c>
      <c r="O293" s="5">
        <v>45738.862500000003</v>
      </c>
      <c r="P293" s="1">
        <v>13</v>
      </c>
      <c r="Q293" s="1">
        <v>156</v>
      </c>
      <c r="R293" s="1">
        <v>38</v>
      </c>
      <c r="S293" s="6">
        <v>17.3</v>
      </c>
      <c r="T293" s="1" t="s">
        <v>54</v>
      </c>
      <c r="U293" s="1" t="s">
        <v>35</v>
      </c>
      <c r="W293" s="2">
        <v>1.6</v>
      </c>
      <c r="X293" s="3">
        <v>142.63</v>
      </c>
      <c r="Y293" s="3">
        <v>259.32</v>
      </c>
      <c r="Z293" s="4" t="str">
        <f t="shared" si="16"/>
        <v>March</v>
      </c>
      <c r="AA293" s="1" t="str" cm="1">
        <f t="array" ref="AA293">_xlfn.IFS(
  HOUR(L293) &lt; 6, "Overnight (12am–6am)",
  HOUR(L293) &lt; 10, "Morning (6am–10am)",
  HOUR(L293) &lt; 14, "Midday (10am–2pm)",
  HOUR(L293) &lt; 18, "Afternoon (2pm–6pm)",
  TRUE, "Evening (6pm–12am)"
)</f>
        <v>Afternoon (2pm–6pm)</v>
      </c>
      <c r="AB293" s="5" t="str">
        <f t="shared" si="17"/>
        <v>Saturday</v>
      </c>
      <c r="AC293" s="2">
        <f t="shared" si="18"/>
        <v>17</v>
      </c>
      <c r="AD293" s="7">
        <f t="shared" si="19"/>
        <v>207.00000000419095</v>
      </c>
    </row>
    <row r="294" spans="1:30" x14ac:dyDescent="0.35">
      <c r="A294" s="1" t="s">
        <v>373</v>
      </c>
      <c r="B294" s="4">
        <v>45720</v>
      </c>
      <c r="C294" s="1" t="s">
        <v>99</v>
      </c>
      <c r="D294" s="1" t="s">
        <v>28</v>
      </c>
      <c r="E294" s="1" t="s">
        <v>53</v>
      </c>
      <c r="F294" s="1" t="s">
        <v>30</v>
      </c>
      <c r="G294" s="1" t="s">
        <v>39</v>
      </c>
      <c r="H294" s="1" t="s">
        <v>40</v>
      </c>
      <c r="I294" s="1" t="s">
        <v>47</v>
      </c>
      <c r="J294" s="1" t="s">
        <v>1313</v>
      </c>
      <c r="K294" s="1" t="s">
        <v>1294</v>
      </c>
      <c r="L294" s="5">
        <v>45720.517361111109</v>
      </c>
      <c r="M294" s="5">
        <v>45720.53125</v>
      </c>
      <c r="N294" s="5">
        <v>45720.573611111111</v>
      </c>
      <c r="O294" s="5">
        <v>45720.59097222222</v>
      </c>
      <c r="P294" s="1">
        <v>20</v>
      </c>
      <c r="Q294" s="1">
        <v>61</v>
      </c>
      <c r="R294" s="1">
        <v>25</v>
      </c>
      <c r="S294" s="6">
        <v>5.9</v>
      </c>
      <c r="T294" s="1" t="s">
        <v>60</v>
      </c>
      <c r="U294" s="1" t="s">
        <v>35</v>
      </c>
      <c r="W294" s="2">
        <v>2.0299999999999998</v>
      </c>
      <c r="X294" s="3">
        <v>89.73</v>
      </c>
      <c r="Y294" s="3">
        <v>762.54</v>
      </c>
      <c r="Z294" s="4" t="str">
        <f t="shared" si="16"/>
        <v>March</v>
      </c>
      <c r="AA294" s="1" t="str" cm="1">
        <f t="array" ref="AA294">_xlfn.IFS(
  HOUR(L294) &lt; 6, "Overnight (12am–6am)",
  HOUR(L294) &lt; 10, "Morning (6am–10am)",
  HOUR(L294) &lt; 14, "Midday (10am–2pm)",
  HOUR(L294) &lt; 18, "Afternoon (2pm–6pm)",
  TRUE, "Evening (6pm–12am)"
)</f>
        <v>Midday (10am–2pm)</v>
      </c>
      <c r="AB294" s="5" t="str">
        <f t="shared" si="17"/>
        <v>Tuesday</v>
      </c>
      <c r="AC294" s="2">
        <f t="shared" si="18"/>
        <v>12</v>
      </c>
      <c r="AD294" s="7">
        <f t="shared" si="19"/>
        <v>105.99999999976717</v>
      </c>
    </row>
    <row r="295" spans="1:30" x14ac:dyDescent="0.35">
      <c r="A295" s="1" t="s">
        <v>374</v>
      </c>
      <c r="B295" s="4">
        <v>45741</v>
      </c>
      <c r="C295" s="1" t="s">
        <v>99</v>
      </c>
      <c r="D295" s="1" t="s">
        <v>28</v>
      </c>
      <c r="E295" s="1" t="s">
        <v>53</v>
      </c>
      <c r="F295" s="1" t="s">
        <v>30</v>
      </c>
      <c r="G295" s="1" t="s">
        <v>39</v>
      </c>
      <c r="H295" s="1" t="s">
        <v>40</v>
      </c>
      <c r="I295" s="1" t="s">
        <v>47</v>
      </c>
      <c r="J295" s="1" t="s">
        <v>1322</v>
      </c>
      <c r="K295" s="1" t="s">
        <v>1296</v>
      </c>
      <c r="L295" s="5">
        <v>45741.440972222219</v>
      </c>
      <c r="M295" s="5">
        <v>45741.45</v>
      </c>
      <c r="N295" s="5">
        <v>45741.55</v>
      </c>
      <c r="O295" s="5">
        <v>45741.569444444445</v>
      </c>
      <c r="P295" s="1">
        <v>13</v>
      </c>
      <c r="Q295" s="1">
        <v>144</v>
      </c>
      <c r="R295" s="1">
        <v>28</v>
      </c>
      <c r="S295" s="6">
        <v>17.7</v>
      </c>
      <c r="T295" s="1" t="s">
        <v>34</v>
      </c>
      <c r="U295" s="1" t="s">
        <v>35</v>
      </c>
      <c r="W295" s="2">
        <v>1.83</v>
      </c>
      <c r="X295" s="3">
        <v>191.29</v>
      </c>
      <c r="Y295" s="3">
        <v>569.21</v>
      </c>
      <c r="Z295" s="4" t="str">
        <f t="shared" si="16"/>
        <v>March</v>
      </c>
      <c r="AA295" s="1" t="str" cm="1">
        <f t="array" ref="AA295">_xlfn.IFS(
  HOUR(L295) &lt; 6, "Overnight (12am–6am)",
  HOUR(L295) &lt; 10, "Morning (6am–10am)",
  HOUR(L295) &lt; 14, "Midday (10am–2pm)",
  HOUR(L295) &lt; 18, "Afternoon (2pm–6pm)",
  TRUE, "Evening (6pm–12am)"
)</f>
        <v>Midday (10am–2pm)</v>
      </c>
      <c r="AB295" s="5" t="str">
        <f t="shared" si="17"/>
        <v>Tuesday</v>
      </c>
      <c r="AC295" s="2">
        <f t="shared" si="18"/>
        <v>10</v>
      </c>
      <c r="AD295" s="7">
        <f t="shared" si="19"/>
        <v>185.00000000582077</v>
      </c>
    </row>
    <row r="296" spans="1:30" x14ac:dyDescent="0.35">
      <c r="A296" s="1" t="s">
        <v>375</v>
      </c>
      <c r="B296" s="4">
        <v>45734</v>
      </c>
      <c r="C296" s="1" t="s">
        <v>52</v>
      </c>
      <c r="D296" s="1" t="s">
        <v>28</v>
      </c>
      <c r="E296" s="1" t="s">
        <v>38</v>
      </c>
      <c r="F296" s="1" t="s">
        <v>30</v>
      </c>
      <c r="G296" s="1" t="s">
        <v>45</v>
      </c>
      <c r="H296" s="1" t="s">
        <v>46</v>
      </c>
      <c r="I296" s="1" t="s">
        <v>67</v>
      </c>
      <c r="J296" s="1" t="s">
        <v>1320</v>
      </c>
      <c r="K296" s="1" t="s">
        <v>1293</v>
      </c>
      <c r="L296" s="5">
        <v>45734.611111111109</v>
      </c>
      <c r="M296" s="5">
        <v>45734.615277777775</v>
      </c>
      <c r="N296" s="5">
        <v>45734.629861111112</v>
      </c>
      <c r="O296" s="5">
        <v>45734.645138888889</v>
      </c>
      <c r="P296" s="1">
        <v>6</v>
      </c>
      <c r="Q296" s="1">
        <v>21</v>
      </c>
      <c r="R296" s="1">
        <v>22</v>
      </c>
      <c r="S296" s="6">
        <v>21.5</v>
      </c>
      <c r="T296" s="1" t="s">
        <v>54</v>
      </c>
      <c r="U296" s="1" t="s">
        <v>35</v>
      </c>
      <c r="W296" s="2">
        <v>0.5</v>
      </c>
      <c r="X296" s="3">
        <v>41.89</v>
      </c>
      <c r="Y296" s="3">
        <v>803.33</v>
      </c>
      <c r="Z296" s="4" t="str">
        <f t="shared" si="16"/>
        <v>March</v>
      </c>
      <c r="AA296" s="1" t="str" cm="1">
        <f t="array" ref="AA296">_xlfn.IFS(
  HOUR(L296) &lt; 6, "Overnight (12am–6am)",
  HOUR(L296) &lt; 10, "Morning (6am–10am)",
  HOUR(L296) &lt; 14, "Midday (10am–2pm)",
  HOUR(L296) &lt; 18, "Afternoon (2pm–6pm)",
  TRUE, "Evening (6pm–12am)"
)</f>
        <v>Afternoon (2pm–6pm)</v>
      </c>
      <c r="AB296" s="5" t="str">
        <f t="shared" si="17"/>
        <v>Tuesday</v>
      </c>
      <c r="AC296" s="2">
        <f t="shared" si="18"/>
        <v>14</v>
      </c>
      <c r="AD296" s="7">
        <f t="shared" si="19"/>
        <v>49.000000002561137</v>
      </c>
    </row>
    <row r="297" spans="1:30" x14ac:dyDescent="0.35">
      <c r="A297" s="1" t="s">
        <v>376</v>
      </c>
      <c r="B297" s="4">
        <v>45737</v>
      </c>
      <c r="C297" s="1" t="s">
        <v>88</v>
      </c>
      <c r="D297" s="1" t="s">
        <v>28</v>
      </c>
      <c r="E297" s="1" t="s">
        <v>56</v>
      </c>
      <c r="F297" s="1" t="s">
        <v>44</v>
      </c>
      <c r="G297" s="1" t="s">
        <v>31</v>
      </c>
      <c r="H297" s="1" t="s">
        <v>32</v>
      </c>
      <c r="I297" s="1" t="s">
        <v>47</v>
      </c>
      <c r="J297" s="1" t="s">
        <v>1320</v>
      </c>
      <c r="K297" s="1" t="s">
        <v>1293</v>
      </c>
      <c r="L297" s="5">
        <v>45737.423611111109</v>
      </c>
      <c r="M297" s="5">
        <v>45737.427083333336</v>
      </c>
      <c r="N297" s="5">
        <v>45737.454861111109</v>
      </c>
      <c r="O297" s="5">
        <v>45737.47152777778</v>
      </c>
      <c r="P297" s="1">
        <v>5</v>
      </c>
      <c r="Q297" s="1">
        <v>40</v>
      </c>
      <c r="R297" s="1">
        <v>24</v>
      </c>
      <c r="S297" s="6">
        <v>16.7</v>
      </c>
      <c r="T297" s="1" t="s">
        <v>77</v>
      </c>
      <c r="U297" s="1" t="s">
        <v>35</v>
      </c>
      <c r="W297" s="2">
        <v>0.97</v>
      </c>
      <c r="X297" s="3">
        <v>30.38</v>
      </c>
      <c r="Y297" s="3">
        <v>117.45</v>
      </c>
      <c r="Z297" s="4" t="str">
        <f t="shared" si="16"/>
        <v>March</v>
      </c>
      <c r="AA297" s="1" t="str" cm="1">
        <f t="array" ref="AA297">_xlfn.IFS(
  HOUR(L297) &lt; 6, "Overnight (12am–6am)",
  HOUR(L297) &lt; 10, "Morning (6am–10am)",
  HOUR(L297) &lt; 14, "Midday (10am–2pm)",
  HOUR(L297) &lt; 18, "Afternoon (2pm–6pm)",
  TRUE, "Evening (6pm–12am)"
)</f>
        <v>Midday (10am–2pm)</v>
      </c>
      <c r="AB297" s="5" t="str">
        <f t="shared" si="17"/>
        <v>Friday</v>
      </c>
      <c r="AC297" s="2">
        <f t="shared" si="18"/>
        <v>10</v>
      </c>
      <c r="AD297" s="7">
        <f t="shared" si="19"/>
        <v>69.000000004889444</v>
      </c>
    </row>
    <row r="298" spans="1:30" x14ac:dyDescent="0.35">
      <c r="A298" s="1" t="s">
        <v>377</v>
      </c>
      <c r="B298" s="4">
        <v>45727</v>
      </c>
      <c r="C298" s="1" t="s">
        <v>63</v>
      </c>
      <c r="D298" s="1" t="s">
        <v>28</v>
      </c>
      <c r="E298" s="1" t="s">
        <v>66</v>
      </c>
      <c r="F298" s="1" t="s">
        <v>30</v>
      </c>
      <c r="G298" s="1" t="s">
        <v>39</v>
      </c>
      <c r="H298" s="1" t="s">
        <v>40</v>
      </c>
      <c r="I298" s="1" t="s">
        <v>67</v>
      </c>
      <c r="J298" s="1" t="s">
        <v>1319</v>
      </c>
      <c r="K298" s="1" t="s">
        <v>1292</v>
      </c>
      <c r="L298" s="5">
        <v>45727.489583333336</v>
      </c>
      <c r="M298" s="5">
        <v>45727.508333333331</v>
      </c>
      <c r="N298" s="5">
        <v>45727.535416666666</v>
      </c>
      <c r="O298" s="5">
        <v>45727.554166666669</v>
      </c>
      <c r="P298" s="1">
        <v>27</v>
      </c>
      <c r="Q298" s="1">
        <v>39</v>
      </c>
      <c r="R298" s="1">
        <v>27</v>
      </c>
      <c r="S298" s="6">
        <v>16.899999999999999</v>
      </c>
      <c r="T298" s="1" t="s">
        <v>34</v>
      </c>
      <c r="U298" s="1" t="s">
        <v>35</v>
      </c>
      <c r="W298" s="2">
        <v>2.81</v>
      </c>
      <c r="X298" s="3">
        <v>174.65</v>
      </c>
      <c r="Y298" s="3">
        <v>682.64</v>
      </c>
      <c r="Z298" s="4" t="str">
        <f t="shared" si="16"/>
        <v>March</v>
      </c>
      <c r="AA298" s="1" t="str" cm="1">
        <f t="array" ref="AA298">_xlfn.IFS(
  HOUR(L298) &lt; 6, "Overnight (12am–6am)",
  HOUR(L298) &lt; 10, "Morning (6am–10am)",
  HOUR(L298) &lt; 14, "Midday (10am–2pm)",
  HOUR(L298) &lt; 18, "Afternoon (2pm–6pm)",
  TRUE, "Evening (6pm–12am)"
)</f>
        <v>Midday (10am–2pm)</v>
      </c>
      <c r="AB298" s="5" t="str">
        <f t="shared" si="17"/>
        <v>Tuesday</v>
      </c>
      <c r="AC298" s="2">
        <f t="shared" si="18"/>
        <v>11</v>
      </c>
      <c r="AD298" s="7">
        <f t="shared" si="19"/>
        <v>92.999999999301508</v>
      </c>
    </row>
    <row r="299" spans="1:30" x14ac:dyDescent="0.35">
      <c r="A299" s="1" t="s">
        <v>378</v>
      </c>
      <c r="B299" s="4">
        <v>45740</v>
      </c>
      <c r="C299" s="1" t="s">
        <v>130</v>
      </c>
      <c r="D299" s="1" t="s">
        <v>28</v>
      </c>
      <c r="E299" s="1" t="s">
        <v>38</v>
      </c>
      <c r="F299" s="1" t="s">
        <v>30</v>
      </c>
      <c r="G299" s="1" t="s">
        <v>31</v>
      </c>
      <c r="H299" s="1" t="s">
        <v>32</v>
      </c>
      <c r="I299" s="1" t="s">
        <v>67</v>
      </c>
      <c r="J299" s="1" t="s">
        <v>1309</v>
      </c>
      <c r="K299" s="1" t="s">
        <v>1293</v>
      </c>
      <c r="L299" s="5">
        <v>45740.340277777781</v>
      </c>
      <c r="M299" s="5">
        <v>45740.361805555556</v>
      </c>
      <c r="N299" s="5">
        <v>45740.395138888889</v>
      </c>
      <c r="O299" s="5">
        <v>45740.413194444445</v>
      </c>
      <c r="P299" s="1">
        <v>31</v>
      </c>
      <c r="Q299" s="1">
        <v>48</v>
      </c>
      <c r="R299" s="1">
        <v>26</v>
      </c>
      <c r="S299" s="6">
        <v>11.8</v>
      </c>
      <c r="T299" s="1" t="s">
        <v>41</v>
      </c>
      <c r="U299" s="1" t="s">
        <v>35</v>
      </c>
      <c r="W299" s="2">
        <v>1.68</v>
      </c>
      <c r="X299" s="3">
        <v>58.62</v>
      </c>
      <c r="Y299" s="3">
        <v>280.39999999999998</v>
      </c>
      <c r="Z299" s="4" t="str">
        <f t="shared" si="16"/>
        <v>March</v>
      </c>
      <c r="AA299" s="1" t="str" cm="1">
        <f t="array" ref="AA299">_xlfn.IFS(
  HOUR(L299) &lt; 6, "Overnight (12am–6am)",
  HOUR(L299) &lt; 10, "Morning (6am–10am)",
  HOUR(L299) &lt; 14, "Midday (10am–2pm)",
  HOUR(L299) &lt; 18, "Afternoon (2pm–6pm)",
  TRUE, "Evening (6pm–12am)"
)</f>
        <v>Morning (6am–10am)</v>
      </c>
      <c r="AB299" s="5" t="str">
        <f t="shared" si="17"/>
        <v>Monday</v>
      </c>
      <c r="AC299" s="2">
        <f t="shared" si="18"/>
        <v>8</v>
      </c>
      <c r="AD299" s="7">
        <f t="shared" si="19"/>
        <v>104.99999999650754</v>
      </c>
    </row>
    <row r="300" spans="1:30" x14ac:dyDescent="0.35">
      <c r="A300" s="1" t="s">
        <v>379</v>
      </c>
      <c r="B300" s="4">
        <v>45721</v>
      </c>
      <c r="C300" s="1" t="s">
        <v>52</v>
      </c>
      <c r="D300" s="1" t="s">
        <v>28</v>
      </c>
      <c r="E300" s="1" t="s">
        <v>66</v>
      </c>
      <c r="F300" s="1" t="s">
        <v>30</v>
      </c>
      <c r="G300" s="1" t="s">
        <v>39</v>
      </c>
      <c r="H300" s="1" t="s">
        <v>40</v>
      </c>
      <c r="I300" s="1" t="s">
        <v>67</v>
      </c>
      <c r="J300" s="1" t="s">
        <v>1309</v>
      </c>
      <c r="K300" s="1" t="s">
        <v>1295</v>
      </c>
      <c r="L300" s="5">
        <v>45721.378472222219</v>
      </c>
      <c r="M300" s="5">
        <v>45721.394444444442</v>
      </c>
      <c r="N300" s="5">
        <v>45721.456944444442</v>
      </c>
      <c r="O300" s="5">
        <v>45721.477083333331</v>
      </c>
      <c r="P300" s="1">
        <v>23</v>
      </c>
      <c r="Q300" s="1">
        <v>90</v>
      </c>
      <c r="R300" s="1">
        <v>29</v>
      </c>
      <c r="S300" s="6">
        <v>7.4</v>
      </c>
      <c r="T300" s="1" t="s">
        <v>54</v>
      </c>
      <c r="U300" s="1" t="s">
        <v>35</v>
      </c>
      <c r="W300" s="2">
        <v>1.66</v>
      </c>
      <c r="X300" s="3">
        <v>227.89</v>
      </c>
      <c r="Y300" s="3">
        <v>587.32000000000005</v>
      </c>
      <c r="Z300" s="4" t="str">
        <f t="shared" si="16"/>
        <v>March</v>
      </c>
      <c r="AA300" s="1" t="str" cm="1">
        <f t="array" ref="AA300">_xlfn.IFS(
  HOUR(L300) &lt; 6, "Overnight (12am–6am)",
  HOUR(L300) &lt; 10, "Morning (6am–10am)",
  HOUR(L300) &lt; 14, "Midday (10am–2pm)",
  HOUR(L300) &lt; 18, "Afternoon (2pm–6pm)",
  TRUE, "Evening (6pm–12am)"
)</f>
        <v>Morning (6am–10am)</v>
      </c>
      <c r="AB300" s="5" t="str">
        <f t="shared" si="17"/>
        <v>Wednesday</v>
      </c>
      <c r="AC300" s="2">
        <f t="shared" si="18"/>
        <v>9</v>
      </c>
      <c r="AD300" s="7">
        <f t="shared" si="19"/>
        <v>142.00000000186265</v>
      </c>
    </row>
    <row r="301" spans="1:30" x14ac:dyDescent="0.35">
      <c r="A301" s="1" t="s">
        <v>380</v>
      </c>
      <c r="B301" s="4">
        <v>45746</v>
      </c>
      <c r="C301" s="1" t="s">
        <v>90</v>
      </c>
      <c r="D301" s="1" t="s">
        <v>28</v>
      </c>
      <c r="E301" s="1" t="s">
        <v>56</v>
      </c>
      <c r="F301" s="1" t="s">
        <v>30</v>
      </c>
      <c r="G301" s="1" t="s">
        <v>39</v>
      </c>
      <c r="H301" s="1" t="s">
        <v>40</v>
      </c>
      <c r="I301" s="1" t="s">
        <v>57</v>
      </c>
      <c r="J301" s="1" t="s">
        <v>1305</v>
      </c>
      <c r="K301" s="1" t="s">
        <v>1293</v>
      </c>
      <c r="L301" s="5">
        <v>45746.440972222219</v>
      </c>
      <c r="M301" s="5">
        <v>45746.445138888892</v>
      </c>
      <c r="N301" s="5">
        <v>45746.504861111112</v>
      </c>
      <c r="O301" s="5">
        <v>45746.529166666667</v>
      </c>
      <c r="P301" s="1">
        <v>6</v>
      </c>
      <c r="Q301" s="1">
        <v>86</v>
      </c>
      <c r="R301" s="1">
        <v>35</v>
      </c>
      <c r="S301" s="6">
        <v>7.2</v>
      </c>
      <c r="T301" s="1" t="s">
        <v>41</v>
      </c>
      <c r="U301" s="1" t="s">
        <v>35</v>
      </c>
      <c r="W301" s="2">
        <v>1.1399999999999999</v>
      </c>
      <c r="X301" s="3">
        <v>142.13</v>
      </c>
      <c r="Y301" s="3">
        <v>422.03</v>
      </c>
      <c r="Z301" s="4" t="str">
        <f t="shared" si="16"/>
        <v>March</v>
      </c>
      <c r="AA301" s="1" t="str" cm="1">
        <f t="array" ref="AA301">_xlfn.IFS(
  HOUR(L301) &lt; 6, "Overnight (12am–6am)",
  HOUR(L301) &lt; 10, "Morning (6am–10am)",
  HOUR(L301) &lt; 14, "Midday (10am–2pm)",
  HOUR(L301) &lt; 18, "Afternoon (2pm–6pm)",
  TRUE, "Evening (6pm–12am)"
)</f>
        <v>Midday (10am–2pm)</v>
      </c>
      <c r="AB301" s="5" t="str">
        <f t="shared" si="17"/>
        <v>Sunday</v>
      </c>
      <c r="AC301" s="2">
        <f t="shared" si="18"/>
        <v>10</v>
      </c>
      <c r="AD301" s="7">
        <f t="shared" si="19"/>
        <v>127.0000000053551</v>
      </c>
    </row>
    <row r="302" spans="1:30" x14ac:dyDescent="0.35">
      <c r="A302" s="1" t="s">
        <v>381</v>
      </c>
      <c r="B302" s="4">
        <v>45767</v>
      </c>
      <c r="C302" s="1" t="s">
        <v>119</v>
      </c>
      <c r="D302" s="1" t="s">
        <v>28</v>
      </c>
      <c r="E302" s="1" t="s">
        <v>53</v>
      </c>
      <c r="F302" s="1" t="s">
        <v>30</v>
      </c>
      <c r="G302" s="1" t="s">
        <v>39</v>
      </c>
      <c r="H302" s="1" t="s">
        <v>40</v>
      </c>
      <c r="I302" s="1" t="s">
        <v>107</v>
      </c>
      <c r="J302" s="1" t="s">
        <v>1316</v>
      </c>
      <c r="K302" s="1" t="s">
        <v>1297</v>
      </c>
      <c r="L302" s="5">
        <v>45767.423611111109</v>
      </c>
      <c r="M302" s="5">
        <v>45767.425694444442</v>
      </c>
      <c r="N302" s="5">
        <v>45767.465277777781</v>
      </c>
      <c r="O302" s="5">
        <v>45767.486805555556</v>
      </c>
      <c r="P302" s="1">
        <v>3</v>
      </c>
      <c r="Q302" s="1">
        <v>57</v>
      </c>
      <c r="R302" s="1">
        <v>31</v>
      </c>
      <c r="S302" s="6">
        <v>10</v>
      </c>
      <c r="T302" s="1" t="s">
        <v>48</v>
      </c>
      <c r="U302" s="1" t="s">
        <v>35</v>
      </c>
      <c r="W302" s="2">
        <v>1.42</v>
      </c>
      <c r="X302" s="3">
        <v>174.27</v>
      </c>
      <c r="Y302" s="3">
        <v>1077.56</v>
      </c>
      <c r="Z302" s="4" t="str">
        <f t="shared" si="16"/>
        <v>April</v>
      </c>
      <c r="AA302" s="1" t="str" cm="1">
        <f t="array" ref="AA302">_xlfn.IFS(
  HOUR(L302) &lt; 6, "Overnight (12am–6am)",
  HOUR(L302) &lt; 10, "Morning (6am–10am)",
  HOUR(L302) &lt; 14, "Midday (10am–2pm)",
  HOUR(L302) &lt; 18, "Afternoon (2pm–6pm)",
  TRUE, "Evening (6pm–12am)"
)</f>
        <v>Midday (10am–2pm)</v>
      </c>
      <c r="AB302" s="5" t="str">
        <f t="shared" si="17"/>
        <v>Sunday</v>
      </c>
      <c r="AC302" s="2">
        <f t="shared" si="18"/>
        <v>10</v>
      </c>
      <c r="AD302" s="7">
        <f t="shared" si="19"/>
        <v>91.000000003259629</v>
      </c>
    </row>
    <row r="303" spans="1:30" x14ac:dyDescent="0.35">
      <c r="A303" s="1" t="s">
        <v>383</v>
      </c>
      <c r="B303" s="4">
        <v>45758</v>
      </c>
      <c r="C303" s="1" t="s">
        <v>96</v>
      </c>
      <c r="D303" s="1" t="s">
        <v>28</v>
      </c>
      <c r="E303" s="1" t="s">
        <v>29</v>
      </c>
      <c r="F303" s="1" t="s">
        <v>30</v>
      </c>
      <c r="G303" s="1" t="s">
        <v>31</v>
      </c>
      <c r="H303" s="1" t="s">
        <v>32</v>
      </c>
      <c r="I303" s="1" t="s">
        <v>47</v>
      </c>
      <c r="J303" s="1" t="s">
        <v>1299</v>
      </c>
      <c r="K303" s="1" t="s">
        <v>1295</v>
      </c>
      <c r="L303" s="5">
        <v>45758.305555555555</v>
      </c>
      <c r="M303" s="5">
        <v>45758.30972222222</v>
      </c>
      <c r="N303" s="5">
        <v>45758.413194444445</v>
      </c>
      <c r="O303" s="5">
        <v>45758.427777777775</v>
      </c>
      <c r="P303" s="1">
        <v>6</v>
      </c>
      <c r="Q303" s="1">
        <v>149</v>
      </c>
      <c r="R303" s="1">
        <v>21</v>
      </c>
      <c r="S303" s="6">
        <v>7.6</v>
      </c>
      <c r="T303" s="1" t="s">
        <v>41</v>
      </c>
      <c r="U303" s="1" t="s">
        <v>35</v>
      </c>
      <c r="W303" s="2">
        <v>1.19</v>
      </c>
      <c r="X303" s="3">
        <v>20.97</v>
      </c>
      <c r="Y303" s="3">
        <v>265.64</v>
      </c>
      <c r="Z303" s="4" t="str">
        <f t="shared" si="16"/>
        <v>April</v>
      </c>
      <c r="AA303" s="1" t="str" cm="1">
        <f t="array" ref="AA303">_xlfn.IFS(
  HOUR(L303) &lt; 6, "Overnight (12am–6am)",
  HOUR(L303) &lt; 10, "Morning (6am–10am)",
  HOUR(L303) &lt; 14, "Midday (10am–2pm)",
  HOUR(L303) &lt; 18, "Afternoon (2pm–6pm)",
  TRUE, "Evening (6pm–12am)"
)</f>
        <v>Morning (6am–10am)</v>
      </c>
      <c r="AB303" s="5" t="str">
        <f t="shared" si="17"/>
        <v>Friday</v>
      </c>
      <c r="AC303" s="2">
        <f t="shared" si="18"/>
        <v>7</v>
      </c>
      <c r="AD303" s="7">
        <f t="shared" si="19"/>
        <v>175.99999999743886</v>
      </c>
    </row>
    <row r="304" spans="1:30" x14ac:dyDescent="0.35">
      <c r="A304" s="1" t="s">
        <v>384</v>
      </c>
      <c r="B304" s="4">
        <v>45752</v>
      </c>
      <c r="C304" s="1" t="s">
        <v>119</v>
      </c>
      <c r="D304" s="1" t="s">
        <v>28</v>
      </c>
      <c r="E304" s="1" t="s">
        <v>38</v>
      </c>
      <c r="F304" s="1" t="s">
        <v>30</v>
      </c>
      <c r="G304" s="1" t="s">
        <v>31</v>
      </c>
      <c r="H304" s="1" t="s">
        <v>32</v>
      </c>
      <c r="I304" s="1" t="s">
        <v>67</v>
      </c>
      <c r="J304" s="1" t="s">
        <v>1303</v>
      </c>
      <c r="K304" s="1" t="s">
        <v>1294</v>
      </c>
      <c r="L304" s="5">
        <v>45752.361111111109</v>
      </c>
      <c r="M304" s="5">
        <v>45752.368055555555</v>
      </c>
      <c r="N304" s="5">
        <v>45752.388888888891</v>
      </c>
      <c r="O304" s="5">
        <v>45752.40347222222</v>
      </c>
      <c r="P304" s="1">
        <v>10</v>
      </c>
      <c r="Q304" s="1">
        <v>30</v>
      </c>
      <c r="R304" s="1">
        <v>21</v>
      </c>
      <c r="S304" s="6">
        <v>6.8</v>
      </c>
      <c r="T304" s="1" t="s">
        <v>34</v>
      </c>
      <c r="U304" s="1" t="s">
        <v>35</v>
      </c>
      <c r="W304" s="2">
        <v>1.39</v>
      </c>
      <c r="X304" s="3">
        <v>40.130000000000003</v>
      </c>
      <c r="Y304" s="3">
        <v>190.24</v>
      </c>
      <c r="Z304" s="4" t="str">
        <f t="shared" si="16"/>
        <v>April</v>
      </c>
      <c r="AA304" s="1" t="str" cm="1">
        <f t="array" ref="AA304">_xlfn.IFS(
  HOUR(L304) &lt; 6, "Overnight (12am–6am)",
  HOUR(L304) &lt; 10, "Morning (6am–10am)",
  HOUR(L304) &lt; 14, "Midday (10am–2pm)",
  HOUR(L304) &lt; 18, "Afternoon (2pm–6pm)",
  TRUE, "Evening (6pm–12am)"
)</f>
        <v>Morning (6am–10am)</v>
      </c>
      <c r="AB304" s="5" t="str">
        <f t="shared" si="17"/>
        <v>Saturday</v>
      </c>
      <c r="AC304" s="2">
        <f t="shared" si="18"/>
        <v>8</v>
      </c>
      <c r="AD304" s="7">
        <f t="shared" si="19"/>
        <v>60.999999999767169</v>
      </c>
    </row>
    <row r="305" spans="1:30" x14ac:dyDescent="0.35">
      <c r="A305" s="1" t="s">
        <v>385</v>
      </c>
      <c r="B305" s="4">
        <v>45761</v>
      </c>
      <c r="C305" s="1" t="s">
        <v>130</v>
      </c>
      <c r="D305" s="1" t="s">
        <v>28</v>
      </c>
      <c r="E305" s="1" t="s">
        <v>38</v>
      </c>
      <c r="F305" s="1" t="s">
        <v>30</v>
      </c>
      <c r="G305" s="1" t="s">
        <v>39</v>
      </c>
      <c r="H305" s="1" t="s">
        <v>40</v>
      </c>
      <c r="I305" s="1" t="s">
        <v>47</v>
      </c>
      <c r="J305" s="1" t="s">
        <v>1303</v>
      </c>
      <c r="K305" s="1" t="s">
        <v>1297</v>
      </c>
      <c r="L305" s="5">
        <v>45761.482638888891</v>
      </c>
      <c r="M305" s="5">
        <v>45761.506249999999</v>
      </c>
      <c r="N305" s="5">
        <v>45761.535416666666</v>
      </c>
      <c r="O305" s="5">
        <v>45761.545138888891</v>
      </c>
      <c r="P305" s="1">
        <v>34</v>
      </c>
      <c r="Q305" s="1">
        <v>42</v>
      </c>
      <c r="R305" s="1">
        <v>14</v>
      </c>
      <c r="S305" s="6">
        <v>3</v>
      </c>
      <c r="T305" s="1" t="s">
        <v>77</v>
      </c>
      <c r="U305" s="1" t="s">
        <v>35</v>
      </c>
      <c r="W305" s="2">
        <v>2.65</v>
      </c>
      <c r="X305" s="3">
        <v>30.04</v>
      </c>
      <c r="Y305" s="3">
        <v>534.91</v>
      </c>
      <c r="Z305" s="4" t="str">
        <f t="shared" si="16"/>
        <v>April</v>
      </c>
      <c r="AA305" s="1" t="str" cm="1">
        <f t="array" ref="AA305">_xlfn.IFS(
  HOUR(L305) &lt; 6, "Overnight (12am–6am)",
  HOUR(L305) &lt; 10, "Morning (6am–10am)",
  HOUR(L305) &lt; 14, "Midday (10am–2pm)",
  HOUR(L305) &lt; 18, "Afternoon (2pm–6pm)",
  TRUE, "Evening (6pm–12am)"
)</f>
        <v>Midday (10am–2pm)</v>
      </c>
      <c r="AB305" s="5" t="str">
        <f t="shared" si="17"/>
        <v>Monday</v>
      </c>
      <c r="AC305" s="2">
        <f t="shared" si="18"/>
        <v>11</v>
      </c>
      <c r="AD305" s="7">
        <f t="shared" si="19"/>
        <v>90</v>
      </c>
    </row>
    <row r="306" spans="1:30" x14ac:dyDescent="0.35">
      <c r="A306" s="1" t="s">
        <v>386</v>
      </c>
      <c r="B306" s="4">
        <v>45751</v>
      </c>
      <c r="C306" s="1" t="s">
        <v>37</v>
      </c>
      <c r="D306" s="1" t="s">
        <v>28</v>
      </c>
      <c r="E306" s="1" t="s">
        <v>53</v>
      </c>
      <c r="F306" s="1" t="s">
        <v>30</v>
      </c>
      <c r="G306" s="1" t="s">
        <v>39</v>
      </c>
      <c r="H306" s="1" t="s">
        <v>40</v>
      </c>
      <c r="I306" s="1" t="s">
        <v>67</v>
      </c>
      <c r="J306" s="1" t="s">
        <v>1302</v>
      </c>
      <c r="K306" s="1" t="s">
        <v>1292</v>
      </c>
      <c r="L306" s="5">
        <v>45751.59375</v>
      </c>
      <c r="M306" s="5">
        <v>45751.602777777778</v>
      </c>
      <c r="N306" s="5">
        <v>45751.656944444447</v>
      </c>
      <c r="O306" s="5">
        <v>45751.684027777781</v>
      </c>
      <c r="P306" s="1">
        <v>13</v>
      </c>
      <c r="Q306" s="1">
        <v>78</v>
      </c>
      <c r="R306" s="1">
        <v>39</v>
      </c>
      <c r="S306" s="6">
        <v>19</v>
      </c>
      <c r="T306" s="1" t="s">
        <v>60</v>
      </c>
      <c r="U306" s="1" t="s">
        <v>35</v>
      </c>
      <c r="W306" s="2">
        <v>2.02</v>
      </c>
      <c r="X306" s="3">
        <v>150.34</v>
      </c>
      <c r="Y306" s="3">
        <v>945.97</v>
      </c>
      <c r="Z306" s="4" t="str">
        <f t="shared" si="16"/>
        <v>April</v>
      </c>
      <c r="AA306" s="1" t="str" cm="1">
        <f t="array" ref="AA306">_xlfn.IFS(
  HOUR(L306) &lt; 6, "Overnight (12am–6am)",
  HOUR(L306) &lt; 10, "Morning (6am–10am)",
  HOUR(L306) &lt; 14, "Midday (10am–2pm)",
  HOUR(L306) &lt; 18, "Afternoon (2pm–6pm)",
  TRUE, "Evening (6pm–12am)"
)</f>
        <v>Afternoon (2pm–6pm)</v>
      </c>
      <c r="AB306" s="5" t="str">
        <f t="shared" si="17"/>
        <v>Friday</v>
      </c>
      <c r="AC306" s="2">
        <f t="shared" si="18"/>
        <v>14</v>
      </c>
      <c r="AD306" s="7">
        <f t="shared" si="19"/>
        <v>130.00000000465661</v>
      </c>
    </row>
    <row r="307" spans="1:30" x14ac:dyDescent="0.35">
      <c r="A307" s="1" t="s">
        <v>387</v>
      </c>
      <c r="B307" s="4">
        <v>45775</v>
      </c>
      <c r="C307" s="1" t="s">
        <v>88</v>
      </c>
      <c r="D307" s="1" t="s">
        <v>28</v>
      </c>
      <c r="E307" s="1" t="s">
        <v>29</v>
      </c>
      <c r="F307" s="1" t="s">
        <v>30</v>
      </c>
      <c r="G307" s="1" t="s">
        <v>39</v>
      </c>
      <c r="H307" s="1" t="s">
        <v>40</v>
      </c>
      <c r="I307" s="1" t="s">
        <v>57</v>
      </c>
      <c r="J307" s="1" t="s">
        <v>1310</v>
      </c>
      <c r="K307" s="1" t="s">
        <v>1292</v>
      </c>
      <c r="L307" s="5">
        <v>45775.395833333336</v>
      </c>
      <c r="M307" s="5">
        <v>45775.40902777778</v>
      </c>
      <c r="N307" s="5">
        <v>45775.53402777778</v>
      </c>
      <c r="O307" s="5">
        <v>45775.547222222223</v>
      </c>
      <c r="P307" s="1">
        <v>19</v>
      </c>
      <c r="Q307" s="1">
        <v>180</v>
      </c>
      <c r="R307" s="1">
        <v>19</v>
      </c>
      <c r="S307" s="6">
        <v>4.9000000000000004</v>
      </c>
      <c r="T307" s="1" t="s">
        <v>34</v>
      </c>
      <c r="U307" s="1" t="s">
        <v>35</v>
      </c>
      <c r="W307" s="2">
        <v>2.21</v>
      </c>
      <c r="X307" s="3">
        <v>86.83</v>
      </c>
      <c r="Y307" s="3">
        <v>157.87</v>
      </c>
      <c r="Z307" s="4" t="str">
        <f t="shared" si="16"/>
        <v>April</v>
      </c>
      <c r="AA307" s="1" t="str" cm="1">
        <f t="array" ref="AA307">_xlfn.IFS(
  HOUR(L307) &lt; 6, "Overnight (12am–6am)",
  HOUR(L307) &lt; 10, "Morning (6am–10am)",
  HOUR(L307) &lt; 14, "Midday (10am–2pm)",
  HOUR(L307) &lt; 18, "Afternoon (2pm–6pm)",
  TRUE, "Evening (6pm–12am)"
)</f>
        <v>Morning (6am–10am)</v>
      </c>
      <c r="AB307" s="5" t="str">
        <f t="shared" si="17"/>
        <v>Monday</v>
      </c>
      <c r="AC307" s="2">
        <f t="shared" si="18"/>
        <v>9</v>
      </c>
      <c r="AD307" s="7">
        <f t="shared" si="19"/>
        <v>217.99999999813735</v>
      </c>
    </row>
    <row r="308" spans="1:30" x14ac:dyDescent="0.35">
      <c r="A308" s="1" t="s">
        <v>388</v>
      </c>
      <c r="B308" s="4">
        <v>45755</v>
      </c>
      <c r="C308" s="1" t="s">
        <v>119</v>
      </c>
      <c r="D308" s="1" t="s">
        <v>28</v>
      </c>
      <c r="E308" s="1" t="s">
        <v>53</v>
      </c>
      <c r="F308" s="1" t="s">
        <v>30</v>
      </c>
      <c r="G308" s="1" t="s">
        <v>39</v>
      </c>
      <c r="H308" s="1" t="s">
        <v>40</v>
      </c>
      <c r="I308" s="1" t="s">
        <v>47</v>
      </c>
      <c r="J308" s="1" t="s">
        <v>1318</v>
      </c>
      <c r="K308" s="1" t="s">
        <v>1293</v>
      </c>
      <c r="L308" s="5">
        <v>45755.347222222219</v>
      </c>
      <c r="M308" s="5">
        <v>45755.35</v>
      </c>
      <c r="N308" s="5">
        <v>45755.37222222222</v>
      </c>
      <c r="O308" s="5">
        <v>45755.395833333336</v>
      </c>
      <c r="P308" s="1">
        <v>4</v>
      </c>
      <c r="Q308" s="1">
        <v>32</v>
      </c>
      <c r="R308" s="1">
        <v>34</v>
      </c>
      <c r="S308" s="6">
        <v>1</v>
      </c>
      <c r="T308" s="1" t="s">
        <v>34</v>
      </c>
      <c r="U308" s="1" t="s">
        <v>35</v>
      </c>
      <c r="W308" s="2">
        <v>2.85</v>
      </c>
      <c r="X308" s="3">
        <v>173.04</v>
      </c>
      <c r="Y308" s="3">
        <v>348.14</v>
      </c>
      <c r="Z308" s="4" t="str">
        <f t="shared" si="16"/>
        <v>April</v>
      </c>
      <c r="AA308" s="1" t="str" cm="1">
        <f t="array" ref="AA308">_xlfn.IFS(
  HOUR(L308) &lt; 6, "Overnight (12am–6am)",
  HOUR(L308) &lt; 10, "Morning (6am–10am)",
  HOUR(L308) &lt; 14, "Midday (10am–2pm)",
  HOUR(L308) &lt; 18, "Afternoon (2pm–6pm)",
  TRUE, "Evening (6pm–12am)"
)</f>
        <v>Morning (6am–10am)</v>
      </c>
      <c r="AB308" s="5" t="str">
        <f t="shared" si="17"/>
        <v>Tuesday</v>
      </c>
      <c r="AC308" s="2">
        <f t="shared" si="18"/>
        <v>8</v>
      </c>
      <c r="AD308" s="7">
        <f t="shared" si="19"/>
        <v>70.000000008149073</v>
      </c>
    </row>
    <row r="309" spans="1:30" x14ac:dyDescent="0.35">
      <c r="A309" s="1" t="s">
        <v>389</v>
      </c>
      <c r="B309" s="4">
        <v>45769</v>
      </c>
      <c r="C309" s="1" t="s">
        <v>90</v>
      </c>
      <c r="D309" s="1" t="s">
        <v>28</v>
      </c>
      <c r="E309" s="1" t="s">
        <v>38</v>
      </c>
      <c r="F309" s="1" t="s">
        <v>44</v>
      </c>
      <c r="G309" s="1" t="s">
        <v>31</v>
      </c>
      <c r="H309" s="1" t="s">
        <v>32</v>
      </c>
      <c r="I309" s="1" t="s">
        <v>57</v>
      </c>
      <c r="J309" s="1" t="s">
        <v>1315</v>
      </c>
      <c r="K309" s="1" t="s">
        <v>1293</v>
      </c>
      <c r="L309" s="5">
        <v>45769.670138888891</v>
      </c>
      <c r="M309" s="5">
        <v>45769.686805555553</v>
      </c>
      <c r="N309" s="5">
        <v>45769.73541666667</v>
      </c>
      <c r="O309" s="5">
        <v>45769.747916666667</v>
      </c>
      <c r="P309" s="1">
        <v>24</v>
      </c>
      <c r="Q309" s="1">
        <v>70</v>
      </c>
      <c r="R309" s="1">
        <v>18</v>
      </c>
      <c r="S309" s="6">
        <v>12.1</v>
      </c>
      <c r="T309" s="1" t="s">
        <v>48</v>
      </c>
      <c r="U309" s="1" t="s">
        <v>35</v>
      </c>
      <c r="W309" s="2">
        <v>0.69</v>
      </c>
      <c r="X309" s="3">
        <v>35.159999999999997</v>
      </c>
      <c r="Y309" s="3">
        <v>199.79</v>
      </c>
      <c r="Z309" s="4" t="str">
        <f t="shared" si="16"/>
        <v>April</v>
      </c>
      <c r="AA309" s="1" t="str" cm="1">
        <f t="array" ref="AA309">_xlfn.IFS(
  HOUR(L309) &lt; 6, "Overnight (12am–6am)",
  HOUR(L309) &lt; 10, "Morning (6am–10am)",
  HOUR(L309) &lt; 14, "Midday (10am–2pm)",
  HOUR(L309) &lt; 18, "Afternoon (2pm–6pm)",
  TRUE, "Evening (6pm–12am)"
)</f>
        <v>Afternoon (2pm–6pm)</v>
      </c>
      <c r="AB309" s="5" t="str">
        <f t="shared" si="17"/>
        <v>Tuesday</v>
      </c>
      <c r="AC309" s="2">
        <f t="shared" si="18"/>
        <v>16</v>
      </c>
      <c r="AD309" s="7">
        <f t="shared" si="19"/>
        <v>111.99999999837019</v>
      </c>
    </row>
    <row r="310" spans="1:30" x14ac:dyDescent="0.35">
      <c r="A310" s="1" t="s">
        <v>390</v>
      </c>
      <c r="B310" s="4">
        <v>45749</v>
      </c>
      <c r="C310" s="1" t="s">
        <v>65</v>
      </c>
      <c r="D310" s="1" t="s">
        <v>28</v>
      </c>
      <c r="E310" s="1" t="s">
        <v>66</v>
      </c>
      <c r="F310" s="1" t="s">
        <v>30</v>
      </c>
      <c r="G310" s="1" t="s">
        <v>39</v>
      </c>
      <c r="H310" s="1" t="s">
        <v>40</v>
      </c>
      <c r="I310" s="1" t="s">
        <v>107</v>
      </c>
      <c r="J310" s="1" t="s">
        <v>1309</v>
      </c>
      <c r="K310" s="1" t="s">
        <v>1294</v>
      </c>
      <c r="L310" s="5">
        <v>45749.46875</v>
      </c>
      <c r="M310" s="5">
        <v>45749.493750000001</v>
      </c>
      <c r="N310" s="5">
        <v>45749.55972222222</v>
      </c>
      <c r="O310" s="5">
        <v>45749.569444444445</v>
      </c>
      <c r="P310" s="1">
        <v>36</v>
      </c>
      <c r="Q310" s="1">
        <v>95</v>
      </c>
      <c r="R310" s="1">
        <v>14</v>
      </c>
      <c r="S310" s="6">
        <v>15</v>
      </c>
      <c r="T310" s="1" t="s">
        <v>77</v>
      </c>
      <c r="U310" s="1" t="s">
        <v>35</v>
      </c>
      <c r="W310" s="2">
        <v>2.4900000000000002</v>
      </c>
      <c r="X310" s="3">
        <v>36.049999999999997</v>
      </c>
      <c r="Y310" s="3">
        <v>285.43</v>
      </c>
      <c r="Z310" s="4" t="str">
        <f t="shared" si="16"/>
        <v>April</v>
      </c>
      <c r="AA310" s="1" t="str" cm="1">
        <f t="array" ref="AA310">_xlfn.IFS(
  HOUR(L310) &lt; 6, "Overnight (12am–6am)",
  HOUR(L310) &lt; 10, "Morning (6am–10am)",
  HOUR(L310) &lt; 14, "Midday (10am–2pm)",
  HOUR(L310) &lt; 18, "Afternoon (2pm–6pm)",
  TRUE, "Evening (6pm–12am)"
)</f>
        <v>Midday (10am–2pm)</v>
      </c>
      <c r="AB310" s="5" t="str">
        <f t="shared" si="17"/>
        <v>Wednesday</v>
      </c>
      <c r="AC310" s="2">
        <f t="shared" si="18"/>
        <v>11</v>
      </c>
      <c r="AD310" s="7">
        <f t="shared" si="19"/>
        <v>145.00000000116415</v>
      </c>
    </row>
    <row r="311" spans="1:30" x14ac:dyDescent="0.35">
      <c r="A311" s="1" t="s">
        <v>391</v>
      </c>
      <c r="B311" s="4">
        <v>45775</v>
      </c>
      <c r="C311" s="1" t="s">
        <v>99</v>
      </c>
      <c r="D311" s="1" t="s">
        <v>28</v>
      </c>
      <c r="E311" s="1" t="s">
        <v>29</v>
      </c>
      <c r="F311" s="1" t="s">
        <v>30</v>
      </c>
      <c r="G311" s="1" t="s">
        <v>31</v>
      </c>
      <c r="H311" s="1" t="s">
        <v>32</v>
      </c>
      <c r="I311" s="1" t="s">
        <v>75</v>
      </c>
      <c r="J311" s="1" t="s">
        <v>1321</v>
      </c>
      <c r="K311" s="1" t="s">
        <v>1293</v>
      </c>
      <c r="L311" s="5">
        <v>45775.625</v>
      </c>
      <c r="M311" s="5">
        <v>45775.647222222222</v>
      </c>
      <c r="N311" s="5">
        <v>45775.707638888889</v>
      </c>
      <c r="O311" s="5">
        <v>45775.71597222222</v>
      </c>
      <c r="P311" s="1">
        <v>32</v>
      </c>
      <c r="Q311" s="1">
        <v>87</v>
      </c>
      <c r="R311" s="1">
        <v>12</v>
      </c>
      <c r="S311" s="6">
        <v>23.3</v>
      </c>
      <c r="T311" s="1" t="s">
        <v>60</v>
      </c>
      <c r="U311" s="1" t="s">
        <v>35</v>
      </c>
      <c r="W311" s="2">
        <v>0.78</v>
      </c>
      <c r="X311" s="3">
        <v>37.53</v>
      </c>
      <c r="Y311" s="3">
        <v>321.2</v>
      </c>
      <c r="Z311" s="4" t="str">
        <f t="shared" si="16"/>
        <v>April</v>
      </c>
      <c r="AA311" s="1" t="str" cm="1">
        <f t="array" ref="AA311">_xlfn.IFS(
  HOUR(L311) &lt; 6, "Overnight (12am–6am)",
  HOUR(L311) &lt; 10, "Morning (6am–10am)",
  HOUR(L311) &lt; 14, "Midday (10am–2pm)",
  HOUR(L311) &lt; 18, "Afternoon (2pm–6pm)",
  TRUE, "Evening (6pm–12am)"
)</f>
        <v>Afternoon (2pm–6pm)</v>
      </c>
      <c r="AB311" s="5" t="str">
        <f t="shared" si="17"/>
        <v>Monday</v>
      </c>
      <c r="AC311" s="2">
        <f t="shared" si="18"/>
        <v>15</v>
      </c>
      <c r="AD311" s="7">
        <f t="shared" si="19"/>
        <v>130.99999999743886</v>
      </c>
    </row>
    <row r="312" spans="1:30" x14ac:dyDescent="0.35">
      <c r="A312" s="1" t="s">
        <v>392</v>
      </c>
      <c r="B312" s="4">
        <v>45756</v>
      </c>
      <c r="C312" s="1" t="s">
        <v>130</v>
      </c>
      <c r="D312" s="1" t="s">
        <v>28</v>
      </c>
      <c r="E312" s="1" t="s">
        <v>38</v>
      </c>
      <c r="F312" s="1" t="s">
        <v>30</v>
      </c>
      <c r="G312" s="1" t="s">
        <v>39</v>
      </c>
      <c r="H312" s="1" t="s">
        <v>40</v>
      </c>
      <c r="I312" s="1" t="s">
        <v>107</v>
      </c>
      <c r="J312" s="1" t="s">
        <v>1300</v>
      </c>
      <c r="K312" s="1" t="s">
        <v>1293</v>
      </c>
      <c r="L312" s="5">
        <v>45756.746527777781</v>
      </c>
      <c r="M312" s="5">
        <v>45756.761805555558</v>
      </c>
      <c r="N312" s="5">
        <v>45756.78125</v>
      </c>
      <c r="O312" s="5">
        <v>45756.802777777775</v>
      </c>
      <c r="P312" s="1">
        <v>22</v>
      </c>
      <c r="Q312" s="1">
        <v>28</v>
      </c>
      <c r="R312" s="1">
        <v>31</v>
      </c>
      <c r="S312" s="6">
        <v>15.6</v>
      </c>
      <c r="T312" s="1" t="s">
        <v>41</v>
      </c>
      <c r="U312" s="1" t="s">
        <v>70</v>
      </c>
      <c r="V312" s="1" t="s">
        <v>173</v>
      </c>
      <c r="W312" s="2">
        <v>0</v>
      </c>
      <c r="X312" s="3">
        <v>0</v>
      </c>
      <c r="Y312" s="3">
        <v>0</v>
      </c>
      <c r="Z312" s="4" t="str">
        <f t="shared" si="16"/>
        <v>April</v>
      </c>
      <c r="AA312" s="1" t="str" cm="1">
        <f t="array" ref="AA312">_xlfn.IFS(
  HOUR(L312) &lt; 6, "Overnight (12am–6am)",
  HOUR(L312) &lt; 10, "Morning (6am–10am)",
  HOUR(L312) &lt; 14, "Midday (10am–2pm)",
  HOUR(L312) &lt; 18, "Afternoon (2pm–6pm)",
  TRUE, "Evening (6pm–12am)"
)</f>
        <v>Afternoon (2pm–6pm)</v>
      </c>
      <c r="AB312" s="5" t="str">
        <f t="shared" si="17"/>
        <v>Wednesday</v>
      </c>
      <c r="AC312" s="2">
        <f t="shared" si="18"/>
        <v>17</v>
      </c>
      <c r="AD312" s="7">
        <f t="shared" si="19"/>
        <v>80.999999991618097</v>
      </c>
    </row>
    <row r="313" spans="1:30" x14ac:dyDescent="0.35">
      <c r="A313" s="1" t="s">
        <v>393</v>
      </c>
      <c r="B313" s="4">
        <v>45752</v>
      </c>
      <c r="C313" s="1" t="s">
        <v>90</v>
      </c>
      <c r="D313" s="1" t="s">
        <v>28</v>
      </c>
      <c r="E313" s="1" t="s">
        <v>66</v>
      </c>
      <c r="F313" s="1" t="s">
        <v>30</v>
      </c>
      <c r="G313" s="1" t="s">
        <v>39</v>
      </c>
      <c r="H313" s="1" t="s">
        <v>40</v>
      </c>
      <c r="I313" s="1" t="s">
        <v>47</v>
      </c>
      <c r="J313" s="1" t="s">
        <v>1302</v>
      </c>
      <c r="K313" s="1" t="s">
        <v>1294</v>
      </c>
      <c r="L313" s="5">
        <v>45752.277777777781</v>
      </c>
      <c r="M313" s="5">
        <v>45752.288194444445</v>
      </c>
      <c r="N313" s="5">
        <v>45752.341666666667</v>
      </c>
      <c r="O313" s="5">
        <v>45752.365972222222</v>
      </c>
      <c r="P313" s="1">
        <v>15</v>
      </c>
      <c r="Q313" s="1">
        <v>77</v>
      </c>
      <c r="R313" s="1">
        <v>35</v>
      </c>
      <c r="S313" s="6">
        <v>15</v>
      </c>
      <c r="T313" s="1" t="s">
        <v>41</v>
      </c>
      <c r="U313" s="1" t="s">
        <v>35</v>
      </c>
      <c r="W313" s="2">
        <v>2.61</v>
      </c>
      <c r="X313" s="3">
        <v>116.15</v>
      </c>
      <c r="Y313" s="3">
        <v>753.45</v>
      </c>
      <c r="Z313" s="4" t="str">
        <f t="shared" si="16"/>
        <v>April</v>
      </c>
      <c r="AA313" s="1" t="str" cm="1">
        <f t="array" ref="AA313">_xlfn.IFS(
  HOUR(L313) &lt; 6, "Overnight (12am–6am)",
  HOUR(L313) &lt; 10, "Morning (6am–10am)",
  HOUR(L313) &lt; 14, "Midday (10am–2pm)",
  HOUR(L313) &lt; 18, "Afternoon (2pm–6pm)",
  TRUE, "Evening (6pm–12am)"
)</f>
        <v>Morning (6am–10am)</v>
      </c>
      <c r="AB313" s="5" t="str">
        <f t="shared" si="17"/>
        <v>Saturday</v>
      </c>
      <c r="AC313" s="2">
        <f t="shared" si="18"/>
        <v>6</v>
      </c>
      <c r="AD313" s="7">
        <f t="shared" si="19"/>
        <v>126.99999999487773</v>
      </c>
    </row>
    <row r="314" spans="1:30" x14ac:dyDescent="0.35">
      <c r="A314" s="1" t="s">
        <v>394</v>
      </c>
      <c r="B314" s="4">
        <v>45777</v>
      </c>
      <c r="C314" s="1" t="s">
        <v>59</v>
      </c>
      <c r="D314" s="1" t="s">
        <v>28</v>
      </c>
      <c r="E314" s="1" t="s">
        <v>29</v>
      </c>
      <c r="F314" s="1" t="s">
        <v>30</v>
      </c>
      <c r="G314" s="1" t="s">
        <v>31</v>
      </c>
      <c r="H314" s="1" t="s">
        <v>32</v>
      </c>
      <c r="I314" s="1" t="s">
        <v>107</v>
      </c>
      <c r="J314" s="1" t="s">
        <v>1299</v>
      </c>
      <c r="K314" s="1" t="s">
        <v>1294</v>
      </c>
      <c r="L314" s="5">
        <v>45777.618055555555</v>
      </c>
      <c r="M314" s="5">
        <v>45777.618750000001</v>
      </c>
      <c r="N314" s="5">
        <v>45777.634027777778</v>
      </c>
      <c r="O314" s="5">
        <v>45777.650694444441</v>
      </c>
      <c r="P314" s="1">
        <v>1</v>
      </c>
      <c r="Q314" s="1">
        <v>22</v>
      </c>
      <c r="R314" s="1">
        <v>24</v>
      </c>
      <c r="S314" s="6">
        <v>25.5</v>
      </c>
      <c r="T314" s="1" t="s">
        <v>48</v>
      </c>
      <c r="U314" s="1" t="s">
        <v>35</v>
      </c>
      <c r="W314" s="2">
        <v>0.63</v>
      </c>
      <c r="X314" s="3">
        <v>50.02</v>
      </c>
      <c r="Y314" s="3">
        <v>322.06</v>
      </c>
      <c r="Z314" s="4" t="str">
        <f t="shared" si="16"/>
        <v>April</v>
      </c>
      <c r="AA314" s="1" t="str" cm="1">
        <f t="array" ref="AA314">_xlfn.IFS(
  HOUR(L314) &lt; 6, "Overnight (12am–6am)",
  HOUR(L314) &lt; 10, "Morning (6am–10am)",
  HOUR(L314) &lt; 14, "Midday (10am–2pm)",
  HOUR(L314) &lt; 18, "Afternoon (2pm–6pm)",
  TRUE, "Evening (6pm–12am)"
)</f>
        <v>Afternoon (2pm–6pm)</v>
      </c>
      <c r="AB314" s="5" t="str">
        <f t="shared" si="17"/>
        <v>Wednesday</v>
      </c>
      <c r="AC314" s="2">
        <f t="shared" si="18"/>
        <v>14</v>
      </c>
      <c r="AD314" s="7">
        <f t="shared" si="19"/>
        <v>46.999999996041879</v>
      </c>
    </row>
    <row r="315" spans="1:30" x14ac:dyDescent="0.35">
      <c r="A315" s="1" t="s">
        <v>395</v>
      </c>
      <c r="B315" s="4">
        <v>45771</v>
      </c>
      <c r="C315" s="1" t="s">
        <v>37</v>
      </c>
      <c r="D315" s="1" t="s">
        <v>28</v>
      </c>
      <c r="E315" s="1" t="s">
        <v>66</v>
      </c>
      <c r="F315" s="1" t="s">
        <v>30</v>
      </c>
      <c r="G315" s="1" t="s">
        <v>45</v>
      </c>
      <c r="H315" s="1" t="s">
        <v>46</v>
      </c>
      <c r="I315" s="1" t="s">
        <v>107</v>
      </c>
      <c r="J315" s="1" t="s">
        <v>1322</v>
      </c>
      <c r="K315" s="1" t="s">
        <v>1293</v>
      </c>
      <c r="L315" s="5">
        <v>45771.913194444445</v>
      </c>
      <c r="M315" s="5">
        <v>45771.921527777777</v>
      </c>
      <c r="N315" s="5">
        <v>45771.929861111108</v>
      </c>
      <c r="O315" s="5">
        <v>45771.950694444444</v>
      </c>
      <c r="P315" s="1">
        <v>12</v>
      </c>
      <c r="Q315" s="1">
        <v>12</v>
      </c>
      <c r="R315" s="1">
        <v>30</v>
      </c>
      <c r="S315" s="6">
        <v>10.4</v>
      </c>
      <c r="T315" s="1" t="s">
        <v>41</v>
      </c>
      <c r="U315" s="1" t="s">
        <v>35</v>
      </c>
      <c r="W315" s="2">
        <v>1.17</v>
      </c>
      <c r="X315" s="3">
        <v>155.72999999999999</v>
      </c>
      <c r="Y315" s="3">
        <v>648.20000000000005</v>
      </c>
      <c r="Z315" s="4" t="str">
        <f t="shared" si="16"/>
        <v>April</v>
      </c>
      <c r="AA315" s="1" t="str" cm="1">
        <f t="array" ref="AA315">_xlfn.IFS(
  HOUR(L315) &lt; 6, "Overnight (12am–6am)",
  HOUR(L315) &lt; 10, "Morning (6am–10am)",
  HOUR(L315) &lt; 14, "Midday (10am–2pm)",
  HOUR(L315) &lt; 18, "Afternoon (2pm–6pm)",
  TRUE, "Evening (6pm–12am)"
)</f>
        <v>Evening (6pm–12am)</v>
      </c>
      <c r="AB315" s="5" t="str">
        <f t="shared" si="17"/>
        <v>Thursday</v>
      </c>
      <c r="AC315" s="2">
        <f t="shared" si="18"/>
        <v>21</v>
      </c>
      <c r="AD315" s="7">
        <f t="shared" si="19"/>
        <v>53.999999997904524</v>
      </c>
    </row>
    <row r="316" spans="1:30" x14ac:dyDescent="0.35">
      <c r="A316" s="1" t="s">
        <v>396</v>
      </c>
      <c r="B316" s="4">
        <v>45774</v>
      </c>
      <c r="C316" s="1" t="s">
        <v>69</v>
      </c>
      <c r="D316" s="1" t="s">
        <v>28</v>
      </c>
      <c r="E316" s="1" t="s">
        <v>56</v>
      </c>
      <c r="F316" s="1" t="s">
        <v>30</v>
      </c>
      <c r="G316" s="1" t="s">
        <v>39</v>
      </c>
      <c r="H316" s="1" t="s">
        <v>40</v>
      </c>
      <c r="I316" s="1" t="s">
        <v>107</v>
      </c>
      <c r="J316" s="1" t="s">
        <v>1303</v>
      </c>
      <c r="K316" s="1" t="s">
        <v>1296</v>
      </c>
      <c r="L316" s="5">
        <v>45774.298611111109</v>
      </c>
      <c r="M316" s="5">
        <v>45774.314583333333</v>
      </c>
      <c r="N316" s="5">
        <v>45774.34097222222</v>
      </c>
      <c r="O316" s="5">
        <v>45774.362500000003</v>
      </c>
      <c r="P316" s="1">
        <v>23</v>
      </c>
      <c r="Q316" s="1">
        <v>38</v>
      </c>
      <c r="R316" s="1">
        <v>31</v>
      </c>
      <c r="S316" s="6">
        <v>3.3</v>
      </c>
      <c r="T316" s="1" t="s">
        <v>34</v>
      </c>
      <c r="U316" s="1" t="s">
        <v>35</v>
      </c>
      <c r="W316" s="2">
        <v>1.8</v>
      </c>
      <c r="X316" s="3">
        <v>240.86</v>
      </c>
      <c r="Y316" s="3">
        <v>475.93</v>
      </c>
      <c r="Z316" s="4" t="str">
        <f t="shared" si="16"/>
        <v>April</v>
      </c>
      <c r="AA316" s="1" t="str" cm="1">
        <f t="array" ref="AA316">_xlfn.IFS(
  HOUR(L316) &lt; 6, "Overnight (12am–6am)",
  HOUR(L316) &lt; 10, "Morning (6am–10am)",
  HOUR(L316) &lt; 14, "Midday (10am–2pm)",
  HOUR(L316) &lt; 18, "Afternoon (2pm–6pm)",
  TRUE, "Evening (6pm–12am)"
)</f>
        <v>Morning (6am–10am)</v>
      </c>
      <c r="AB316" s="5" t="str">
        <f t="shared" si="17"/>
        <v>Sunday</v>
      </c>
      <c r="AC316" s="2">
        <f t="shared" si="18"/>
        <v>7</v>
      </c>
      <c r="AD316" s="7">
        <f t="shared" si="19"/>
        <v>92.000000006519258</v>
      </c>
    </row>
    <row r="317" spans="1:30" x14ac:dyDescent="0.35">
      <c r="A317" s="1" t="s">
        <v>397</v>
      </c>
      <c r="B317" s="4">
        <v>45758</v>
      </c>
      <c r="C317" s="1" t="s">
        <v>65</v>
      </c>
      <c r="D317" s="1" t="s">
        <v>28</v>
      </c>
      <c r="E317" s="1" t="s">
        <v>38</v>
      </c>
      <c r="F317" s="1" t="s">
        <v>30</v>
      </c>
      <c r="G317" s="1" t="s">
        <v>45</v>
      </c>
      <c r="H317" s="1" t="s">
        <v>46</v>
      </c>
      <c r="I317" s="1" t="s">
        <v>85</v>
      </c>
      <c r="J317" s="1" t="s">
        <v>1311</v>
      </c>
      <c r="K317" s="1" t="s">
        <v>1296</v>
      </c>
      <c r="L317" s="5">
        <v>45758.392361111109</v>
      </c>
      <c r="M317" s="5">
        <v>45758.398611111108</v>
      </c>
      <c r="N317" s="5">
        <v>45758.416666666664</v>
      </c>
      <c r="O317" s="5">
        <v>45758.442361111112</v>
      </c>
      <c r="P317" s="1">
        <v>9</v>
      </c>
      <c r="Q317" s="1">
        <v>26</v>
      </c>
      <c r="R317" s="1">
        <v>37</v>
      </c>
      <c r="S317" s="6">
        <v>4.7</v>
      </c>
      <c r="T317" s="1" t="s">
        <v>41</v>
      </c>
      <c r="U317" s="1" t="s">
        <v>35</v>
      </c>
      <c r="W317" s="2">
        <v>3.47</v>
      </c>
      <c r="X317" s="3">
        <v>264.37</v>
      </c>
      <c r="Y317" s="3">
        <v>968.43</v>
      </c>
      <c r="Z317" s="4" t="str">
        <f t="shared" si="16"/>
        <v>April</v>
      </c>
      <c r="AA317" s="1" t="str" cm="1">
        <f t="array" ref="AA317">_xlfn.IFS(
  HOUR(L317) &lt; 6, "Overnight (12am–6am)",
  HOUR(L317) &lt; 10, "Morning (6am–10am)",
  HOUR(L317) &lt; 14, "Midday (10am–2pm)",
  HOUR(L317) &lt; 18, "Afternoon (2pm–6pm)",
  TRUE, "Evening (6pm–12am)"
)</f>
        <v>Morning (6am–10am)</v>
      </c>
      <c r="AB317" s="5" t="str">
        <f t="shared" si="17"/>
        <v>Friday</v>
      </c>
      <c r="AC317" s="2">
        <f t="shared" si="18"/>
        <v>9</v>
      </c>
      <c r="AD317" s="7">
        <f t="shared" si="19"/>
        <v>72.000000004190952</v>
      </c>
    </row>
    <row r="318" spans="1:30" x14ac:dyDescent="0.35">
      <c r="A318" s="1" t="s">
        <v>398</v>
      </c>
      <c r="B318" s="4">
        <v>45764</v>
      </c>
      <c r="C318" s="1" t="s">
        <v>59</v>
      </c>
      <c r="D318" s="1" t="s">
        <v>28</v>
      </c>
      <c r="E318" s="1" t="s">
        <v>56</v>
      </c>
      <c r="F318" s="1" t="s">
        <v>30</v>
      </c>
      <c r="G318" s="1" t="s">
        <v>31</v>
      </c>
      <c r="H318" s="1" t="s">
        <v>32</v>
      </c>
      <c r="I318" s="1" t="s">
        <v>47</v>
      </c>
      <c r="J318" s="1" t="s">
        <v>1310</v>
      </c>
      <c r="K318" s="1" t="s">
        <v>1294</v>
      </c>
      <c r="L318" s="5">
        <v>45764.340277777781</v>
      </c>
      <c r="M318" s="5">
        <v>45764.362500000003</v>
      </c>
      <c r="N318" s="5">
        <v>45764.390277777777</v>
      </c>
      <c r="O318" s="5">
        <v>45764.412499999999</v>
      </c>
      <c r="P318" s="1">
        <v>32</v>
      </c>
      <c r="Q318" s="1">
        <v>40</v>
      </c>
      <c r="R318" s="1">
        <v>32</v>
      </c>
      <c r="S318" s="6">
        <v>15.5</v>
      </c>
      <c r="T318" s="1" t="s">
        <v>54</v>
      </c>
      <c r="U318" s="1" t="s">
        <v>35</v>
      </c>
      <c r="W318" s="2">
        <v>1.71</v>
      </c>
      <c r="X318" s="3">
        <v>51.81</v>
      </c>
      <c r="Y318" s="3">
        <v>208</v>
      </c>
      <c r="Z318" s="4" t="str">
        <f t="shared" si="16"/>
        <v>April</v>
      </c>
      <c r="AA318" s="1" t="str" cm="1">
        <f t="array" ref="AA318">_xlfn.IFS(
  HOUR(L318) &lt; 6, "Overnight (12am–6am)",
  HOUR(L318) &lt; 10, "Morning (6am–10am)",
  HOUR(L318) &lt; 14, "Midday (10am–2pm)",
  HOUR(L318) &lt; 18, "Afternoon (2pm–6pm)",
  TRUE, "Evening (6pm–12am)"
)</f>
        <v>Morning (6am–10am)</v>
      </c>
      <c r="AB318" s="5" t="str">
        <f t="shared" si="17"/>
        <v>Thursday</v>
      </c>
      <c r="AC318" s="2">
        <f t="shared" si="18"/>
        <v>8</v>
      </c>
      <c r="AD318" s="7">
        <f t="shared" si="19"/>
        <v>103.99999999324791</v>
      </c>
    </row>
    <row r="319" spans="1:30" x14ac:dyDescent="0.35">
      <c r="A319" s="1" t="s">
        <v>399</v>
      </c>
      <c r="B319" s="4">
        <v>45759</v>
      </c>
      <c r="C319" s="1" t="s">
        <v>69</v>
      </c>
      <c r="D319" s="1" t="s">
        <v>28</v>
      </c>
      <c r="E319" s="1" t="s">
        <v>53</v>
      </c>
      <c r="F319" s="1" t="s">
        <v>44</v>
      </c>
      <c r="G319" s="1" t="s">
        <v>39</v>
      </c>
      <c r="H319" s="1" t="s">
        <v>40</v>
      </c>
      <c r="I319" s="1" t="s">
        <v>57</v>
      </c>
      <c r="J319" s="1" t="s">
        <v>1311</v>
      </c>
      <c r="K319" s="1" t="s">
        <v>1292</v>
      </c>
      <c r="L319" s="5">
        <v>45759.614583333336</v>
      </c>
      <c r="M319" s="5">
        <v>45759.622916666667</v>
      </c>
      <c r="N319" s="5">
        <v>45759.693749999999</v>
      </c>
      <c r="O319" s="5">
        <v>45759.72152777778</v>
      </c>
      <c r="P319" s="1">
        <v>12</v>
      </c>
      <c r="Q319" s="1">
        <v>102</v>
      </c>
      <c r="R319" s="1">
        <v>40</v>
      </c>
      <c r="S319" s="6">
        <v>13.8</v>
      </c>
      <c r="T319" s="1" t="s">
        <v>41</v>
      </c>
      <c r="U319" s="1" t="s">
        <v>35</v>
      </c>
      <c r="W319" s="2">
        <v>2.56</v>
      </c>
      <c r="X319" s="3">
        <v>188.75</v>
      </c>
      <c r="Y319" s="3">
        <v>869.95</v>
      </c>
      <c r="Z319" s="4" t="str">
        <f t="shared" si="16"/>
        <v>April</v>
      </c>
      <c r="AA319" s="1" t="str" cm="1">
        <f t="array" ref="AA319">_xlfn.IFS(
  HOUR(L319) &lt; 6, "Overnight (12am–6am)",
  HOUR(L319) &lt; 10, "Morning (6am–10am)",
  HOUR(L319) &lt; 14, "Midday (10am–2pm)",
  HOUR(L319) &lt; 18, "Afternoon (2pm–6pm)",
  TRUE, "Evening (6pm–12am)"
)</f>
        <v>Afternoon (2pm–6pm)</v>
      </c>
      <c r="AB319" s="5" t="str">
        <f t="shared" si="17"/>
        <v>Saturday</v>
      </c>
      <c r="AC319" s="2">
        <f t="shared" si="18"/>
        <v>14</v>
      </c>
      <c r="AD319" s="7">
        <f t="shared" si="19"/>
        <v>153.99999999906868</v>
      </c>
    </row>
    <row r="320" spans="1:30" x14ac:dyDescent="0.35">
      <c r="A320" s="1" t="s">
        <v>400</v>
      </c>
      <c r="B320" s="4">
        <v>45775</v>
      </c>
      <c r="C320" s="1" t="s">
        <v>69</v>
      </c>
      <c r="D320" s="1" t="s">
        <v>28</v>
      </c>
      <c r="E320" s="1" t="s">
        <v>29</v>
      </c>
      <c r="F320" s="1" t="s">
        <v>30</v>
      </c>
      <c r="G320" s="1" t="s">
        <v>39</v>
      </c>
      <c r="H320" s="1" t="s">
        <v>40</v>
      </c>
      <c r="I320" s="1" t="s">
        <v>47</v>
      </c>
      <c r="J320" s="1" t="s">
        <v>1312</v>
      </c>
      <c r="K320" s="1" t="s">
        <v>1295</v>
      </c>
      <c r="L320" s="5">
        <v>45775.28125</v>
      </c>
      <c r="M320" s="5">
        <v>45775.303472222222</v>
      </c>
      <c r="N320" s="5">
        <v>45775.429861111108</v>
      </c>
      <c r="O320" s="5">
        <v>45775.445833333331</v>
      </c>
      <c r="P320" s="1">
        <v>32</v>
      </c>
      <c r="Q320" s="1">
        <v>182</v>
      </c>
      <c r="R320" s="1">
        <v>23</v>
      </c>
      <c r="S320" s="6">
        <v>14.4</v>
      </c>
      <c r="T320" s="1" t="s">
        <v>54</v>
      </c>
      <c r="U320" s="1" t="s">
        <v>35</v>
      </c>
      <c r="W320" s="2">
        <v>2.0699999999999998</v>
      </c>
      <c r="X320" s="3">
        <v>111.85</v>
      </c>
      <c r="Y320" s="3">
        <v>832.78</v>
      </c>
      <c r="Z320" s="4" t="str">
        <f t="shared" si="16"/>
        <v>April</v>
      </c>
      <c r="AA320" s="1" t="str" cm="1">
        <f t="array" ref="AA320">_xlfn.IFS(
  HOUR(L320) &lt; 6, "Overnight (12am–6am)",
  HOUR(L320) &lt; 10, "Morning (6am–10am)",
  HOUR(L320) &lt; 14, "Midday (10am–2pm)",
  HOUR(L320) &lt; 18, "Afternoon (2pm–6pm)",
  TRUE, "Evening (6pm–12am)"
)</f>
        <v>Morning (6am–10am)</v>
      </c>
      <c r="AB320" s="5" t="str">
        <f t="shared" si="17"/>
        <v>Monday</v>
      </c>
      <c r="AC320" s="2">
        <f t="shared" si="18"/>
        <v>6</v>
      </c>
      <c r="AD320" s="7">
        <f t="shared" si="19"/>
        <v>236.99999999720603</v>
      </c>
    </row>
    <row r="321" spans="1:30" x14ac:dyDescent="0.35">
      <c r="A321" s="1" t="s">
        <v>401</v>
      </c>
      <c r="B321" s="4">
        <v>45771</v>
      </c>
      <c r="C321" s="1" t="s">
        <v>59</v>
      </c>
      <c r="D321" s="1" t="s">
        <v>28</v>
      </c>
      <c r="E321" s="1" t="s">
        <v>29</v>
      </c>
      <c r="F321" s="1" t="s">
        <v>44</v>
      </c>
      <c r="G321" s="1" t="s">
        <v>45</v>
      </c>
      <c r="H321" s="1" t="s">
        <v>46</v>
      </c>
      <c r="I321" s="1" t="s">
        <v>107</v>
      </c>
      <c r="J321" s="1" t="s">
        <v>1301</v>
      </c>
      <c r="K321" s="1" t="s">
        <v>1293</v>
      </c>
      <c r="L321" s="5">
        <v>45771.298611111109</v>
      </c>
      <c r="M321" s="5">
        <v>45771.299305555556</v>
      </c>
      <c r="N321" s="5">
        <v>45771.311111111114</v>
      </c>
      <c r="O321" s="5">
        <v>45771.336805555555</v>
      </c>
      <c r="P321" s="1">
        <v>1</v>
      </c>
      <c r="Q321" s="1">
        <v>17</v>
      </c>
      <c r="R321" s="1">
        <v>37</v>
      </c>
      <c r="S321" s="6">
        <v>6.4</v>
      </c>
      <c r="T321" s="1" t="s">
        <v>60</v>
      </c>
      <c r="U321" s="1" t="s">
        <v>35</v>
      </c>
      <c r="W321" s="2">
        <v>1.7</v>
      </c>
      <c r="X321" s="3">
        <v>91.21</v>
      </c>
      <c r="Y321" s="3">
        <v>951.75</v>
      </c>
      <c r="Z321" s="4" t="str">
        <f t="shared" si="16"/>
        <v>April</v>
      </c>
      <c r="AA321" s="1" t="str" cm="1">
        <f t="array" ref="AA321">_xlfn.IFS(
  HOUR(L321) &lt; 6, "Overnight (12am–6am)",
  HOUR(L321) &lt; 10, "Morning (6am–10am)",
  HOUR(L321) &lt; 14, "Midday (10am–2pm)",
  HOUR(L321) &lt; 18, "Afternoon (2pm–6pm)",
  TRUE, "Evening (6pm–12am)"
)</f>
        <v>Morning (6am–10am)</v>
      </c>
      <c r="AB321" s="5" t="str">
        <f t="shared" si="17"/>
        <v>Thursday</v>
      </c>
      <c r="AC321" s="2">
        <f t="shared" si="18"/>
        <v>7</v>
      </c>
      <c r="AD321" s="7">
        <f t="shared" si="19"/>
        <v>55.000000001164153</v>
      </c>
    </row>
    <row r="322" spans="1:30" x14ac:dyDescent="0.35">
      <c r="A322" s="1" t="s">
        <v>402</v>
      </c>
      <c r="B322" s="4">
        <v>45761</v>
      </c>
      <c r="C322" s="1" t="s">
        <v>83</v>
      </c>
      <c r="D322" s="1" t="s">
        <v>28</v>
      </c>
      <c r="E322" s="1" t="s">
        <v>29</v>
      </c>
      <c r="F322" s="1" t="s">
        <v>30</v>
      </c>
      <c r="G322" s="1" t="s">
        <v>39</v>
      </c>
      <c r="H322" s="1" t="s">
        <v>40</v>
      </c>
      <c r="I322" s="1" t="s">
        <v>47</v>
      </c>
      <c r="J322" s="1" t="s">
        <v>1305</v>
      </c>
      <c r="K322" s="1" t="s">
        <v>1293</v>
      </c>
      <c r="L322" s="5">
        <v>45761.40625</v>
      </c>
      <c r="M322" s="5">
        <v>45761.415277777778</v>
      </c>
      <c r="N322" s="5">
        <v>45761.450694444444</v>
      </c>
      <c r="O322" s="5">
        <v>45761.461111111108</v>
      </c>
      <c r="P322" s="1">
        <v>13</v>
      </c>
      <c r="Q322" s="1">
        <v>51</v>
      </c>
      <c r="R322" s="1">
        <v>15</v>
      </c>
      <c r="S322" s="6">
        <v>8</v>
      </c>
      <c r="T322" s="1" t="s">
        <v>34</v>
      </c>
      <c r="U322" s="1" t="s">
        <v>35</v>
      </c>
      <c r="W322" s="2">
        <v>1.7</v>
      </c>
      <c r="X322" s="3">
        <v>118.45</v>
      </c>
      <c r="Y322" s="3">
        <v>215.36</v>
      </c>
      <c r="Z322" s="4" t="str">
        <f t="shared" ref="Z322:Z385" si="20">TEXT(B322,"MMMM")</f>
        <v>April</v>
      </c>
      <c r="AA322" s="1" t="str" cm="1">
        <f t="array" ref="AA322">_xlfn.IFS(
  HOUR(L322) &lt; 6, "Overnight (12am–6am)",
  HOUR(L322) &lt; 10, "Morning (6am–10am)",
  HOUR(L322) &lt; 14, "Midday (10am–2pm)",
  HOUR(L322) &lt; 18, "Afternoon (2pm–6pm)",
  TRUE, "Evening (6pm–12am)"
)</f>
        <v>Morning (6am–10am)</v>
      </c>
      <c r="AB322" s="5" t="str">
        <f t="shared" ref="AB322:AB385" si="21">TEXT(L322,"DDDD")</f>
        <v>Monday</v>
      </c>
      <c r="AC322" s="2">
        <f t="shared" ref="AC322:AC385" si="22">HOUR(L322)</f>
        <v>9</v>
      </c>
      <c r="AD322" s="7">
        <f t="shared" ref="AD322:AD385" si="23">(O322-L322)*(60*24)</f>
        <v>78.999999995576218</v>
      </c>
    </row>
    <row r="323" spans="1:30" x14ac:dyDescent="0.35">
      <c r="A323" s="1" t="s">
        <v>403</v>
      </c>
      <c r="B323" s="4">
        <v>45769</v>
      </c>
      <c r="C323" s="1" t="s">
        <v>83</v>
      </c>
      <c r="D323" s="1" t="s">
        <v>28</v>
      </c>
      <c r="E323" s="1" t="s">
        <v>29</v>
      </c>
      <c r="F323" s="1" t="s">
        <v>30</v>
      </c>
      <c r="G323" s="1" t="s">
        <v>45</v>
      </c>
      <c r="H323" s="1" t="s">
        <v>46</v>
      </c>
      <c r="I323" s="1" t="s">
        <v>47</v>
      </c>
      <c r="J323" s="1" t="s">
        <v>1304</v>
      </c>
      <c r="K323" s="1" t="s">
        <v>1293</v>
      </c>
      <c r="L323" s="5">
        <v>45769.100694444445</v>
      </c>
      <c r="M323" s="5">
        <v>45769.107638888891</v>
      </c>
      <c r="N323" s="5">
        <v>45769.12222222222</v>
      </c>
      <c r="O323" s="5">
        <v>45769.133333333331</v>
      </c>
      <c r="P323" s="1">
        <v>10</v>
      </c>
      <c r="Q323" s="1">
        <v>21</v>
      </c>
      <c r="R323" s="1">
        <v>16</v>
      </c>
      <c r="S323" s="6">
        <v>10.199999999999999</v>
      </c>
      <c r="T323" s="1" t="s">
        <v>54</v>
      </c>
      <c r="U323" s="1" t="s">
        <v>35</v>
      </c>
      <c r="W323" s="2">
        <v>2.1800000000000002</v>
      </c>
      <c r="X323" s="3">
        <v>120.77</v>
      </c>
      <c r="Y323" s="3">
        <v>1097.8599999999999</v>
      </c>
      <c r="Z323" s="4" t="str">
        <f t="shared" si="20"/>
        <v>April</v>
      </c>
      <c r="AA323" s="1" t="str" cm="1">
        <f t="array" ref="AA323">_xlfn.IFS(
  HOUR(L323) &lt; 6, "Overnight (12am–6am)",
  HOUR(L323) &lt; 10, "Morning (6am–10am)",
  HOUR(L323) &lt; 14, "Midday (10am–2pm)",
  HOUR(L323) &lt; 18, "Afternoon (2pm–6pm)",
  TRUE, "Evening (6pm–12am)"
)</f>
        <v>Overnight (12am–6am)</v>
      </c>
      <c r="AB323" s="5" t="str">
        <f t="shared" si="21"/>
        <v>Tuesday</v>
      </c>
      <c r="AC323" s="2">
        <f t="shared" si="22"/>
        <v>2</v>
      </c>
      <c r="AD323" s="7">
        <f t="shared" si="23"/>
        <v>46.999999996041879</v>
      </c>
    </row>
    <row r="324" spans="1:30" x14ac:dyDescent="0.35">
      <c r="A324" s="1" t="s">
        <v>404</v>
      </c>
      <c r="B324" s="4">
        <v>45764</v>
      </c>
      <c r="C324" s="1" t="s">
        <v>99</v>
      </c>
      <c r="D324" s="1" t="s">
        <v>28</v>
      </c>
      <c r="E324" s="1" t="s">
        <v>66</v>
      </c>
      <c r="F324" s="1" t="s">
        <v>30</v>
      </c>
      <c r="G324" s="1" t="s">
        <v>45</v>
      </c>
      <c r="H324" s="1" t="s">
        <v>46</v>
      </c>
      <c r="I324" s="1" t="s">
        <v>107</v>
      </c>
      <c r="J324" s="1" t="s">
        <v>1302</v>
      </c>
      <c r="K324" s="1" t="s">
        <v>1294</v>
      </c>
      <c r="L324" s="5">
        <v>45764.979166666664</v>
      </c>
      <c r="M324" s="5">
        <v>45764.986111111109</v>
      </c>
      <c r="N324" s="5">
        <v>45765.045138888891</v>
      </c>
      <c r="O324" s="5">
        <v>45765.0625</v>
      </c>
      <c r="P324" s="1">
        <v>10</v>
      </c>
      <c r="Q324" s="1">
        <v>85</v>
      </c>
      <c r="R324" s="1">
        <v>25</v>
      </c>
      <c r="S324" s="6">
        <v>2</v>
      </c>
      <c r="T324" s="1" t="s">
        <v>77</v>
      </c>
      <c r="U324" s="1" t="s">
        <v>35</v>
      </c>
      <c r="W324" s="2">
        <v>3.4</v>
      </c>
      <c r="X324" s="3">
        <v>77.8</v>
      </c>
      <c r="Y324" s="3">
        <v>1100.44</v>
      </c>
      <c r="Z324" s="4" t="str">
        <f t="shared" si="20"/>
        <v>April</v>
      </c>
      <c r="AA324" s="1" t="str" cm="1">
        <f t="array" ref="AA324">_xlfn.IFS(
  HOUR(L324) &lt; 6, "Overnight (12am–6am)",
  HOUR(L324) &lt; 10, "Morning (6am–10am)",
  HOUR(L324) &lt; 14, "Midday (10am–2pm)",
  HOUR(L324) &lt; 18, "Afternoon (2pm–6pm)",
  TRUE, "Evening (6pm–12am)"
)</f>
        <v>Evening (6pm–12am)</v>
      </c>
      <c r="AB324" s="5" t="str">
        <f t="shared" si="21"/>
        <v>Thursday</v>
      </c>
      <c r="AC324" s="2">
        <f t="shared" si="22"/>
        <v>23</v>
      </c>
      <c r="AD324" s="7">
        <f t="shared" si="23"/>
        <v>120.00000000349246</v>
      </c>
    </row>
    <row r="325" spans="1:30" x14ac:dyDescent="0.35">
      <c r="A325" s="1" t="s">
        <v>405</v>
      </c>
      <c r="B325" s="4">
        <v>45756</v>
      </c>
      <c r="C325" s="1" t="s">
        <v>69</v>
      </c>
      <c r="D325" s="1" t="s">
        <v>28</v>
      </c>
      <c r="E325" s="1" t="s">
        <v>38</v>
      </c>
      <c r="F325" s="1" t="s">
        <v>30</v>
      </c>
      <c r="G325" s="1" t="s">
        <v>31</v>
      </c>
      <c r="H325" s="1" t="s">
        <v>32</v>
      </c>
      <c r="I325" s="1" t="s">
        <v>57</v>
      </c>
      <c r="J325" s="1" t="s">
        <v>1299</v>
      </c>
      <c r="K325" s="1" t="s">
        <v>1295</v>
      </c>
      <c r="L325" s="5">
        <v>45756.472222222219</v>
      </c>
      <c r="M325" s="5">
        <v>45756.479166666664</v>
      </c>
      <c r="N325" s="5">
        <v>45756.5</v>
      </c>
      <c r="O325" s="5">
        <v>45756.511805555558</v>
      </c>
      <c r="P325" s="1">
        <v>10</v>
      </c>
      <c r="Q325" s="1">
        <v>30</v>
      </c>
      <c r="R325" s="1">
        <v>17</v>
      </c>
      <c r="S325" s="6">
        <v>1</v>
      </c>
      <c r="T325" s="1" t="s">
        <v>77</v>
      </c>
      <c r="U325" s="1" t="s">
        <v>35</v>
      </c>
      <c r="W325" s="2">
        <v>1.05</v>
      </c>
      <c r="X325" s="3">
        <v>44.22</v>
      </c>
      <c r="Y325" s="3">
        <v>302.19</v>
      </c>
      <c r="Z325" s="4" t="str">
        <f t="shared" si="20"/>
        <v>April</v>
      </c>
      <c r="AA325" s="1" t="str" cm="1">
        <f t="array" ref="AA325">_xlfn.IFS(
  HOUR(L325) &lt; 6, "Overnight (12am–6am)",
  HOUR(L325) &lt; 10, "Morning (6am–10am)",
  HOUR(L325) &lt; 14, "Midday (10am–2pm)",
  HOUR(L325) &lt; 18, "Afternoon (2pm–6pm)",
  TRUE, "Evening (6pm–12am)"
)</f>
        <v>Midday (10am–2pm)</v>
      </c>
      <c r="AB325" s="5" t="str">
        <f t="shared" si="21"/>
        <v>Wednesday</v>
      </c>
      <c r="AC325" s="2">
        <f t="shared" si="22"/>
        <v>11</v>
      </c>
      <c r="AD325" s="7">
        <f t="shared" si="23"/>
        <v>57.000000007683411</v>
      </c>
    </row>
    <row r="326" spans="1:30" x14ac:dyDescent="0.35">
      <c r="A326" s="1" t="s">
        <v>406</v>
      </c>
      <c r="B326" s="4">
        <v>45761</v>
      </c>
      <c r="C326" s="1" t="s">
        <v>63</v>
      </c>
      <c r="D326" s="1" t="s">
        <v>28</v>
      </c>
      <c r="E326" s="1" t="s">
        <v>38</v>
      </c>
      <c r="F326" s="1" t="s">
        <v>30</v>
      </c>
      <c r="G326" s="1" t="s">
        <v>39</v>
      </c>
      <c r="H326" s="1" t="s">
        <v>40</v>
      </c>
      <c r="I326" s="1" t="s">
        <v>73</v>
      </c>
      <c r="J326" s="1" t="s">
        <v>1315</v>
      </c>
      <c r="K326" s="1" t="s">
        <v>1297</v>
      </c>
      <c r="L326" s="5">
        <v>45761.378472222219</v>
      </c>
      <c r="M326" s="5">
        <v>45761.397916666669</v>
      </c>
      <c r="N326" s="5">
        <v>45761.411111111112</v>
      </c>
      <c r="O326" s="5">
        <v>45761.438888888886</v>
      </c>
      <c r="P326" s="1">
        <v>28</v>
      </c>
      <c r="Q326" s="1">
        <v>19</v>
      </c>
      <c r="R326" s="1">
        <v>40</v>
      </c>
      <c r="S326" s="6">
        <v>9.9</v>
      </c>
      <c r="T326" s="1" t="s">
        <v>77</v>
      </c>
      <c r="U326" s="1" t="s">
        <v>35</v>
      </c>
      <c r="W326" s="2">
        <v>2.2999999999999998</v>
      </c>
      <c r="X326" s="3">
        <v>5.79</v>
      </c>
      <c r="Y326" s="3">
        <v>243.33</v>
      </c>
      <c r="Z326" s="4" t="str">
        <f t="shared" si="20"/>
        <v>April</v>
      </c>
      <c r="AA326" s="1" t="str" cm="1">
        <f t="array" ref="AA326">_xlfn.IFS(
  HOUR(L326) &lt; 6, "Overnight (12am–6am)",
  HOUR(L326) &lt; 10, "Morning (6am–10am)",
  HOUR(L326) &lt; 14, "Midday (10am–2pm)",
  HOUR(L326) &lt; 18, "Afternoon (2pm–6pm)",
  TRUE, "Evening (6pm–12am)"
)</f>
        <v>Morning (6am–10am)</v>
      </c>
      <c r="AB326" s="5" t="str">
        <f t="shared" si="21"/>
        <v>Monday</v>
      </c>
      <c r="AC326" s="2">
        <f t="shared" si="22"/>
        <v>9</v>
      </c>
      <c r="AD326" s="7">
        <f t="shared" si="23"/>
        <v>87.000000000698492</v>
      </c>
    </row>
    <row r="327" spans="1:30" x14ac:dyDescent="0.35">
      <c r="A327" s="1" t="s">
        <v>407</v>
      </c>
      <c r="B327" s="4">
        <v>45752</v>
      </c>
      <c r="C327" s="1" t="s">
        <v>52</v>
      </c>
      <c r="D327" s="1" t="s">
        <v>28</v>
      </c>
      <c r="E327" s="1" t="s">
        <v>56</v>
      </c>
      <c r="F327" s="1" t="s">
        <v>30</v>
      </c>
      <c r="G327" s="1" t="s">
        <v>39</v>
      </c>
      <c r="H327" s="1" t="s">
        <v>40</v>
      </c>
      <c r="I327" s="1" t="s">
        <v>73</v>
      </c>
      <c r="J327" s="1" t="s">
        <v>1319</v>
      </c>
      <c r="K327" s="1" t="s">
        <v>1296</v>
      </c>
      <c r="L327" s="5">
        <v>45752.361111111109</v>
      </c>
      <c r="M327" s="5">
        <v>45752.374305555553</v>
      </c>
      <c r="N327" s="5">
        <v>45752.475694444445</v>
      </c>
      <c r="O327" s="5">
        <v>45752.488888888889</v>
      </c>
      <c r="P327" s="1">
        <v>19</v>
      </c>
      <c r="Q327" s="1">
        <v>146</v>
      </c>
      <c r="R327" s="1">
        <v>19</v>
      </c>
      <c r="S327" s="6">
        <v>17.2</v>
      </c>
      <c r="T327" s="1" t="s">
        <v>77</v>
      </c>
      <c r="U327" s="1" t="s">
        <v>35</v>
      </c>
      <c r="W327" s="2">
        <v>2.2400000000000002</v>
      </c>
      <c r="X327" s="3">
        <v>133.18</v>
      </c>
      <c r="Y327" s="3">
        <v>495.46</v>
      </c>
      <c r="Z327" s="4" t="str">
        <f t="shared" si="20"/>
        <v>April</v>
      </c>
      <c r="AA327" s="1" t="str" cm="1">
        <f t="array" ref="AA327">_xlfn.IFS(
  HOUR(L327) &lt; 6, "Overnight (12am–6am)",
  HOUR(L327) &lt; 10, "Morning (6am–10am)",
  HOUR(L327) &lt; 14, "Midday (10am–2pm)",
  HOUR(L327) &lt; 18, "Afternoon (2pm–6pm)",
  TRUE, "Evening (6pm–12am)"
)</f>
        <v>Morning (6am–10am)</v>
      </c>
      <c r="AB327" s="5" t="str">
        <f t="shared" si="21"/>
        <v>Saturday</v>
      </c>
      <c r="AC327" s="2">
        <f t="shared" si="22"/>
        <v>8</v>
      </c>
      <c r="AD327" s="7">
        <f t="shared" si="23"/>
        <v>184.00000000256114</v>
      </c>
    </row>
    <row r="328" spans="1:30" x14ac:dyDescent="0.35">
      <c r="A328" s="1" t="s">
        <v>408</v>
      </c>
      <c r="B328" s="4">
        <v>45767</v>
      </c>
      <c r="C328" s="1" t="s">
        <v>27</v>
      </c>
      <c r="D328" s="1" t="s">
        <v>28</v>
      </c>
      <c r="E328" s="1" t="s">
        <v>38</v>
      </c>
      <c r="F328" s="1" t="s">
        <v>30</v>
      </c>
      <c r="G328" s="1" t="s">
        <v>39</v>
      </c>
      <c r="H328" s="1" t="s">
        <v>40</v>
      </c>
      <c r="I328" s="1" t="s">
        <v>67</v>
      </c>
      <c r="J328" s="1" t="s">
        <v>1306</v>
      </c>
      <c r="K328" s="1" t="s">
        <v>1296</v>
      </c>
      <c r="L328" s="5">
        <v>45767.322916666664</v>
      </c>
      <c r="M328" s="5">
        <v>45767.338194444441</v>
      </c>
      <c r="N328" s="5">
        <v>45767.34375</v>
      </c>
      <c r="O328" s="5">
        <v>45767.368055555555</v>
      </c>
      <c r="P328" s="1">
        <v>22</v>
      </c>
      <c r="Q328" s="1">
        <v>8</v>
      </c>
      <c r="R328" s="1">
        <v>35</v>
      </c>
      <c r="S328" s="6">
        <v>3.4</v>
      </c>
      <c r="T328" s="1" t="s">
        <v>41</v>
      </c>
      <c r="U328" s="1" t="s">
        <v>70</v>
      </c>
      <c r="V328" s="1" t="s">
        <v>105</v>
      </c>
      <c r="W328" s="2">
        <v>0</v>
      </c>
      <c r="X328" s="3">
        <v>0</v>
      </c>
      <c r="Y328" s="3">
        <v>0</v>
      </c>
      <c r="Z328" s="4" t="str">
        <f t="shared" si="20"/>
        <v>April</v>
      </c>
      <c r="AA328" s="1" t="str" cm="1">
        <f t="array" ref="AA328">_xlfn.IFS(
  HOUR(L328) &lt; 6, "Overnight (12am–6am)",
  HOUR(L328) &lt; 10, "Morning (6am–10am)",
  HOUR(L328) &lt; 14, "Midday (10am–2pm)",
  HOUR(L328) &lt; 18, "Afternoon (2pm–6pm)",
  TRUE, "Evening (6pm–12am)"
)</f>
        <v>Morning (6am–10am)</v>
      </c>
      <c r="AB328" s="5" t="str">
        <f t="shared" si="21"/>
        <v>Sunday</v>
      </c>
      <c r="AC328" s="2">
        <f t="shared" si="22"/>
        <v>7</v>
      </c>
      <c r="AD328" s="7">
        <f t="shared" si="23"/>
        <v>65.000000002328306</v>
      </c>
    </row>
    <row r="329" spans="1:30" x14ac:dyDescent="0.35">
      <c r="A329" s="1" t="s">
        <v>409</v>
      </c>
      <c r="B329" s="4">
        <v>45769</v>
      </c>
      <c r="C329" s="1" t="s">
        <v>99</v>
      </c>
      <c r="D329" s="1" t="s">
        <v>28</v>
      </c>
      <c r="E329" s="1" t="s">
        <v>38</v>
      </c>
      <c r="F329" s="1" t="s">
        <v>30</v>
      </c>
      <c r="G329" s="1" t="s">
        <v>31</v>
      </c>
      <c r="H329" s="1" t="s">
        <v>32</v>
      </c>
      <c r="I329" s="1" t="s">
        <v>47</v>
      </c>
      <c r="J329" s="1" t="s">
        <v>1302</v>
      </c>
      <c r="K329" s="1" t="s">
        <v>1293</v>
      </c>
      <c r="L329" s="5">
        <v>45769.46875</v>
      </c>
      <c r="M329" s="5">
        <v>45769.482638888891</v>
      </c>
      <c r="N329" s="5">
        <v>45769.525000000001</v>
      </c>
      <c r="O329" s="5">
        <v>45769.545138888891</v>
      </c>
      <c r="P329" s="1">
        <v>20</v>
      </c>
      <c r="Q329" s="1">
        <v>61</v>
      </c>
      <c r="R329" s="1">
        <v>29</v>
      </c>
      <c r="S329" s="6">
        <v>1.8</v>
      </c>
      <c r="T329" s="1" t="s">
        <v>41</v>
      </c>
      <c r="U329" s="1" t="s">
        <v>35</v>
      </c>
      <c r="W329" s="2">
        <v>1.41</v>
      </c>
      <c r="X329" s="3">
        <v>8.4600000000000009</v>
      </c>
      <c r="Y329" s="3">
        <v>209.96</v>
      </c>
      <c r="Z329" s="4" t="str">
        <f t="shared" si="20"/>
        <v>April</v>
      </c>
      <c r="AA329" s="1" t="str" cm="1">
        <f t="array" ref="AA329">_xlfn.IFS(
  HOUR(L329) &lt; 6, "Overnight (12am–6am)",
  HOUR(L329) &lt; 10, "Morning (6am–10am)",
  HOUR(L329) &lt; 14, "Midday (10am–2pm)",
  HOUR(L329) &lt; 18, "Afternoon (2pm–6pm)",
  TRUE, "Evening (6pm–12am)"
)</f>
        <v>Midday (10am–2pm)</v>
      </c>
      <c r="AB329" s="5" t="str">
        <f t="shared" si="21"/>
        <v>Tuesday</v>
      </c>
      <c r="AC329" s="2">
        <f t="shared" si="22"/>
        <v>11</v>
      </c>
      <c r="AD329" s="7">
        <f t="shared" si="23"/>
        <v>110.00000000232831</v>
      </c>
    </row>
    <row r="330" spans="1:30" x14ac:dyDescent="0.35">
      <c r="A330" s="1" t="s">
        <v>410</v>
      </c>
      <c r="B330" s="4">
        <v>45775</v>
      </c>
      <c r="C330" s="1" t="s">
        <v>52</v>
      </c>
      <c r="D330" s="1" t="s">
        <v>28</v>
      </c>
      <c r="E330" s="1" t="s">
        <v>29</v>
      </c>
      <c r="F330" s="1" t="s">
        <v>30</v>
      </c>
      <c r="G330" s="1" t="s">
        <v>39</v>
      </c>
      <c r="H330" s="1" t="s">
        <v>40</v>
      </c>
      <c r="I330" s="1" t="s">
        <v>57</v>
      </c>
      <c r="J330" s="1" t="s">
        <v>1299</v>
      </c>
      <c r="K330" s="1" t="s">
        <v>1297</v>
      </c>
      <c r="L330" s="5">
        <v>45775.649305555555</v>
      </c>
      <c r="M330" s="5">
        <v>45775.663888888892</v>
      </c>
      <c r="N330" s="5">
        <v>45775.75</v>
      </c>
      <c r="O330" s="5">
        <v>45775.775694444441</v>
      </c>
      <c r="P330" s="1">
        <v>21</v>
      </c>
      <c r="Q330" s="1">
        <v>124</v>
      </c>
      <c r="R330" s="1">
        <v>37</v>
      </c>
      <c r="S330" s="6">
        <v>2.6</v>
      </c>
      <c r="T330" s="1" t="s">
        <v>77</v>
      </c>
      <c r="U330" s="1" t="s">
        <v>35</v>
      </c>
      <c r="W330" s="2">
        <v>2.35</v>
      </c>
      <c r="X330" s="3">
        <v>351.56</v>
      </c>
      <c r="Y330" s="3">
        <v>791.43</v>
      </c>
      <c r="Z330" s="4" t="str">
        <f t="shared" si="20"/>
        <v>April</v>
      </c>
      <c r="AA330" s="1" t="str" cm="1">
        <f t="array" ref="AA330">_xlfn.IFS(
  HOUR(L330) &lt; 6, "Overnight (12am–6am)",
  HOUR(L330) &lt; 10, "Morning (6am–10am)",
  HOUR(L330) &lt; 14, "Midday (10am–2pm)",
  HOUR(L330) &lt; 18, "Afternoon (2pm–6pm)",
  TRUE, "Evening (6pm–12am)"
)</f>
        <v>Afternoon (2pm–6pm)</v>
      </c>
      <c r="AB330" s="5" t="str">
        <f t="shared" si="21"/>
        <v>Monday</v>
      </c>
      <c r="AC330" s="2">
        <f t="shared" si="22"/>
        <v>15</v>
      </c>
      <c r="AD330" s="7">
        <f t="shared" si="23"/>
        <v>181.99999999604188</v>
      </c>
    </row>
    <row r="331" spans="1:30" x14ac:dyDescent="0.35">
      <c r="A331" s="1" t="s">
        <v>411</v>
      </c>
      <c r="B331" s="4">
        <v>45764</v>
      </c>
      <c r="C331" s="1" t="s">
        <v>52</v>
      </c>
      <c r="D331" s="1" t="s">
        <v>28</v>
      </c>
      <c r="E331" s="1" t="s">
        <v>66</v>
      </c>
      <c r="F331" s="1" t="s">
        <v>44</v>
      </c>
      <c r="G331" s="1" t="s">
        <v>39</v>
      </c>
      <c r="H331" s="1" t="s">
        <v>40</v>
      </c>
      <c r="I331" s="1" t="s">
        <v>33</v>
      </c>
      <c r="J331" s="1" t="s">
        <v>1316</v>
      </c>
      <c r="K331" s="1" t="s">
        <v>1297</v>
      </c>
      <c r="L331" s="5">
        <v>45764.725694444445</v>
      </c>
      <c r="M331" s="5">
        <v>45764.746527777781</v>
      </c>
      <c r="N331" s="5">
        <v>45764.82708333333</v>
      </c>
      <c r="O331" s="5">
        <v>45764.850694444445</v>
      </c>
      <c r="P331" s="1">
        <v>30</v>
      </c>
      <c r="Q331" s="1">
        <v>116</v>
      </c>
      <c r="R331" s="1">
        <v>34</v>
      </c>
      <c r="S331" s="6">
        <v>9</v>
      </c>
      <c r="T331" s="1" t="s">
        <v>48</v>
      </c>
      <c r="U331" s="1" t="s">
        <v>35</v>
      </c>
      <c r="W331" s="2">
        <v>1.33</v>
      </c>
      <c r="X331" s="3">
        <v>240.78</v>
      </c>
      <c r="Y331" s="3">
        <v>666.89</v>
      </c>
      <c r="Z331" s="4" t="str">
        <f t="shared" si="20"/>
        <v>April</v>
      </c>
      <c r="AA331" s="1" t="str" cm="1">
        <f t="array" ref="AA331">_xlfn.IFS(
  HOUR(L331) &lt; 6, "Overnight (12am–6am)",
  HOUR(L331) &lt; 10, "Morning (6am–10am)",
  HOUR(L331) &lt; 14, "Midday (10am–2pm)",
  HOUR(L331) &lt; 18, "Afternoon (2pm–6pm)",
  TRUE, "Evening (6pm–12am)"
)</f>
        <v>Afternoon (2pm–6pm)</v>
      </c>
      <c r="AB331" s="5" t="str">
        <f t="shared" si="21"/>
        <v>Thursday</v>
      </c>
      <c r="AC331" s="2">
        <f t="shared" si="22"/>
        <v>17</v>
      </c>
      <c r="AD331" s="7">
        <f t="shared" si="23"/>
        <v>180</v>
      </c>
    </row>
    <row r="332" spans="1:30" x14ac:dyDescent="0.35">
      <c r="A332" s="1" t="s">
        <v>412</v>
      </c>
      <c r="B332" s="4">
        <v>45772</v>
      </c>
      <c r="C332" s="1" t="s">
        <v>99</v>
      </c>
      <c r="D332" s="1" t="s">
        <v>28</v>
      </c>
      <c r="E332" s="1" t="s">
        <v>29</v>
      </c>
      <c r="F332" s="1" t="s">
        <v>30</v>
      </c>
      <c r="G332" s="1" t="s">
        <v>45</v>
      </c>
      <c r="H332" s="1" t="s">
        <v>46</v>
      </c>
      <c r="I332" s="1" t="s">
        <v>75</v>
      </c>
      <c r="J332" s="1" t="s">
        <v>1298</v>
      </c>
      <c r="K332" s="1" t="s">
        <v>1295</v>
      </c>
      <c r="L332" s="5">
        <v>45772.541666666664</v>
      </c>
      <c r="M332" s="5">
        <v>45772.54583333333</v>
      </c>
      <c r="N332" s="5">
        <v>45772.556250000001</v>
      </c>
      <c r="O332" s="5">
        <v>45772.567361111112</v>
      </c>
      <c r="P332" s="1">
        <v>6</v>
      </c>
      <c r="Q332" s="1">
        <v>15</v>
      </c>
      <c r="R332" s="1">
        <v>16</v>
      </c>
      <c r="S332" s="6">
        <v>19.600000000000001</v>
      </c>
      <c r="T332" s="1" t="s">
        <v>48</v>
      </c>
      <c r="U332" s="1" t="s">
        <v>35</v>
      </c>
      <c r="W332" s="2">
        <v>2.4700000000000002</v>
      </c>
      <c r="X332" s="3">
        <v>27.89</v>
      </c>
      <c r="Y332" s="3">
        <v>1232.54</v>
      </c>
      <c r="Z332" s="4" t="str">
        <f t="shared" si="20"/>
        <v>April</v>
      </c>
      <c r="AA332" s="1" t="str" cm="1">
        <f t="array" ref="AA332">_xlfn.IFS(
  HOUR(L332) &lt; 6, "Overnight (12am–6am)",
  HOUR(L332) &lt; 10, "Morning (6am–10am)",
  HOUR(L332) &lt; 14, "Midday (10am–2pm)",
  HOUR(L332) &lt; 18, "Afternoon (2pm–6pm)",
  TRUE, "Evening (6pm–12am)"
)</f>
        <v>Midday (10am–2pm)</v>
      </c>
      <c r="AB332" s="5" t="str">
        <f t="shared" si="21"/>
        <v>Friday</v>
      </c>
      <c r="AC332" s="2">
        <f t="shared" si="22"/>
        <v>13</v>
      </c>
      <c r="AD332" s="7">
        <f t="shared" si="23"/>
        <v>37.000000005355105</v>
      </c>
    </row>
    <row r="333" spans="1:30" x14ac:dyDescent="0.35">
      <c r="A333" s="1" t="s">
        <v>413</v>
      </c>
      <c r="B333" s="4">
        <v>45754</v>
      </c>
      <c r="C333" s="1" t="s">
        <v>90</v>
      </c>
      <c r="D333" s="1" t="s">
        <v>28</v>
      </c>
      <c r="E333" s="1" t="s">
        <v>66</v>
      </c>
      <c r="F333" s="1" t="s">
        <v>30</v>
      </c>
      <c r="G333" s="1" t="s">
        <v>45</v>
      </c>
      <c r="H333" s="1" t="s">
        <v>46</v>
      </c>
      <c r="I333" s="1" t="s">
        <v>73</v>
      </c>
      <c r="J333" s="1" t="s">
        <v>1304</v>
      </c>
      <c r="K333" s="1" t="s">
        <v>1297</v>
      </c>
      <c r="L333" s="5">
        <v>45754.645833333336</v>
      </c>
      <c r="M333" s="5">
        <v>45754.647222222222</v>
      </c>
      <c r="N333" s="5">
        <v>45754.65902777778</v>
      </c>
      <c r="O333" s="5">
        <v>45754.674305555556</v>
      </c>
      <c r="P333" s="1">
        <v>2</v>
      </c>
      <c r="Q333" s="1">
        <v>17</v>
      </c>
      <c r="R333" s="1">
        <v>22</v>
      </c>
      <c r="S333" s="6">
        <v>17.600000000000001</v>
      </c>
      <c r="T333" s="1" t="s">
        <v>60</v>
      </c>
      <c r="U333" s="1" t="s">
        <v>35</v>
      </c>
      <c r="W333" s="2">
        <v>2.69</v>
      </c>
      <c r="X333" s="3">
        <v>230.83</v>
      </c>
      <c r="Y333" s="3">
        <v>685.2</v>
      </c>
      <c r="Z333" s="4" t="str">
        <f t="shared" si="20"/>
        <v>April</v>
      </c>
      <c r="AA333" s="1" t="str" cm="1">
        <f t="array" ref="AA333">_xlfn.IFS(
  HOUR(L333) &lt; 6, "Overnight (12am–6am)",
  HOUR(L333) &lt; 10, "Morning (6am–10am)",
  HOUR(L333) &lt; 14, "Midday (10am–2pm)",
  HOUR(L333) &lt; 18, "Afternoon (2pm–6pm)",
  TRUE, "Evening (6pm–12am)"
)</f>
        <v>Afternoon (2pm–6pm)</v>
      </c>
      <c r="AB333" s="5" t="str">
        <f t="shared" si="21"/>
        <v>Monday</v>
      </c>
      <c r="AC333" s="2">
        <f t="shared" si="22"/>
        <v>15</v>
      </c>
      <c r="AD333" s="7">
        <f t="shared" si="23"/>
        <v>40.999999997438863</v>
      </c>
    </row>
    <row r="334" spans="1:30" x14ac:dyDescent="0.35">
      <c r="A334" s="1" t="s">
        <v>414</v>
      </c>
      <c r="B334" s="4">
        <v>45765</v>
      </c>
      <c r="C334" s="1" t="s">
        <v>90</v>
      </c>
      <c r="D334" s="1" t="s">
        <v>28</v>
      </c>
      <c r="E334" s="1" t="s">
        <v>38</v>
      </c>
      <c r="F334" s="1" t="s">
        <v>30</v>
      </c>
      <c r="G334" s="1" t="s">
        <v>39</v>
      </c>
      <c r="H334" s="1" t="s">
        <v>40</v>
      </c>
      <c r="I334" s="1" t="s">
        <v>73</v>
      </c>
      <c r="J334" s="1" t="s">
        <v>1298</v>
      </c>
      <c r="K334" s="1" t="s">
        <v>1292</v>
      </c>
      <c r="L334" s="5">
        <v>45765.298611111109</v>
      </c>
      <c r="M334" s="5">
        <v>45765.302777777775</v>
      </c>
      <c r="N334" s="5">
        <v>45765.354166666664</v>
      </c>
      <c r="O334" s="5">
        <v>45765.365972222222</v>
      </c>
      <c r="P334" s="1">
        <v>6</v>
      </c>
      <c r="Q334" s="1">
        <v>74</v>
      </c>
      <c r="R334" s="1">
        <v>17</v>
      </c>
      <c r="S334" s="6">
        <v>10.8</v>
      </c>
      <c r="T334" s="1" t="s">
        <v>77</v>
      </c>
      <c r="U334" s="1" t="s">
        <v>35</v>
      </c>
      <c r="W334" s="2">
        <v>2.23</v>
      </c>
      <c r="X334" s="3">
        <v>131.38</v>
      </c>
      <c r="Y334" s="3">
        <v>363.17</v>
      </c>
      <c r="Z334" s="4" t="str">
        <f t="shared" si="20"/>
        <v>April</v>
      </c>
      <c r="AA334" s="1" t="str" cm="1">
        <f t="array" ref="AA334">_xlfn.IFS(
  HOUR(L334) &lt; 6, "Overnight (12am–6am)",
  HOUR(L334) &lt; 10, "Morning (6am–10am)",
  HOUR(L334) &lt; 14, "Midday (10am–2pm)",
  HOUR(L334) &lt; 18, "Afternoon (2pm–6pm)",
  TRUE, "Evening (6pm–12am)"
)</f>
        <v>Morning (6am–10am)</v>
      </c>
      <c r="AB334" s="5" t="str">
        <f t="shared" si="21"/>
        <v>Friday</v>
      </c>
      <c r="AC334" s="2">
        <f t="shared" si="22"/>
        <v>7</v>
      </c>
      <c r="AD334" s="7">
        <f t="shared" si="23"/>
        <v>97.000000001862645</v>
      </c>
    </row>
    <row r="335" spans="1:30" x14ac:dyDescent="0.35">
      <c r="A335" s="1" t="s">
        <v>415</v>
      </c>
      <c r="B335" s="4">
        <v>45777</v>
      </c>
      <c r="C335" s="1" t="s">
        <v>99</v>
      </c>
      <c r="D335" s="1" t="s">
        <v>28</v>
      </c>
      <c r="E335" s="1" t="s">
        <v>29</v>
      </c>
      <c r="F335" s="1" t="s">
        <v>44</v>
      </c>
      <c r="G335" s="1" t="s">
        <v>39</v>
      </c>
      <c r="H335" s="1" t="s">
        <v>40</v>
      </c>
      <c r="I335" s="1" t="s">
        <v>57</v>
      </c>
      <c r="J335" s="1" t="s">
        <v>1312</v>
      </c>
      <c r="K335" s="1" t="s">
        <v>1295</v>
      </c>
      <c r="L335" s="5">
        <v>45777.756944444445</v>
      </c>
      <c r="M335" s="5">
        <v>45777.768055555556</v>
      </c>
      <c r="N335" s="5">
        <v>45777.768055555556</v>
      </c>
      <c r="O335" s="5">
        <v>45777.784722222219</v>
      </c>
      <c r="P335" s="1">
        <v>16</v>
      </c>
      <c r="Q335" s="1">
        <v>0</v>
      </c>
      <c r="R335" s="1">
        <v>24</v>
      </c>
      <c r="S335" s="6">
        <v>19.2</v>
      </c>
      <c r="T335" s="1" t="s">
        <v>34</v>
      </c>
      <c r="U335" s="1" t="s">
        <v>35</v>
      </c>
      <c r="W335" s="2">
        <v>0.8</v>
      </c>
      <c r="X335" s="3">
        <v>33.24</v>
      </c>
      <c r="Y335" s="3">
        <v>200.24</v>
      </c>
      <c r="Z335" s="4" t="str">
        <f t="shared" si="20"/>
        <v>April</v>
      </c>
      <c r="AA335" s="1" t="str" cm="1">
        <f t="array" ref="AA335">_xlfn.IFS(
  HOUR(L335) &lt; 6, "Overnight (12am–6am)",
  HOUR(L335) &lt; 10, "Morning (6am–10am)",
  HOUR(L335) &lt; 14, "Midday (10am–2pm)",
  HOUR(L335) &lt; 18, "Afternoon (2pm–6pm)",
  TRUE, "Evening (6pm–12am)"
)</f>
        <v>Evening (6pm–12am)</v>
      </c>
      <c r="AB335" s="5" t="str">
        <f t="shared" si="21"/>
        <v>Wednesday</v>
      </c>
      <c r="AC335" s="2">
        <f t="shared" si="22"/>
        <v>18</v>
      </c>
      <c r="AD335" s="7">
        <f t="shared" si="23"/>
        <v>39.999999994179234</v>
      </c>
    </row>
    <row r="336" spans="1:30" x14ac:dyDescent="0.35">
      <c r="A336" s="1" t="s">
        <v>416</v>
      </c>
      <c r="B336" s="4">
        <v>45762</v>
      </c>
      <c r="C336" s="1" t="s">
        <v>96</v>
      </c>
      <c r="D336" s="1" t="s">
        <v>28</v>
      </c>
      <c r="E336" s="1" t="s">
        <v>38</v>
      </c>
      <c r="F336" s="1" t="s">
        <v>30</v>
      </c>
      <c r="G336" s="1" t="s">
        <v>39</v>
      </c>
      <c r="H336" s="1" t="s">
        <v>40</v>
      </c>
      <c r="I336" s="1" t="s">
        <v>47</v>
      </c>
      <c r="J336" s="1" t="s">
        <v>1319</v>
      </c>
      <c r="K336" s="1" t="s">
        <v>1296</v>
      </c>
      <c r="L336" s="5">
        <v>45762.451388888891</v>
      </c>
      <c r="M336" s="5">
        <v>45762.469444444447</v>
      </c>
      <c r="N336" s="5">
        <v>45762.511111111111</v>
      </c>
      <c r="O336" s="5">
        <v>45762.532638888886</v>
      </c>
      <c r="P336" s="1">
        <v>26</v>
      </c>
      <c r="Q336" s="1">
        <v>60</v>
      </c>
      <c r="R336" s="1">
        <v>31</v>
      </c>
      <c r="S336" s="6">
        <v>5.3</v>
      </c>
      <c r="T336" s="1" t="s">
        <v>60</v>
      </c>
      <c r="U336" s="1" t="s">
        <v>35</v>
      </c>
      <c r="W336" s="2">
        <v>1.21</v>
      </c>
      <c r="X336" s="3">
        <v>52.16</v>
      </c>
      <c r="Y336" s="3">
        <v>501.95</v>
      </c>
      <c r="Z336" s="4" t="str">
        <f t="shared" si="20"/>
        <v>April</v>
      </c>
      <c r="AA336" s="1" t="str" cm="1">
        <f t="array" ref="AA336">_xlfn.IFS(
  HOUR(L336) &lt; 6, "Overnight (12am–6am)",
  HOUR(L336) &lt; 10, "Morning (6am–10am)",
  HOUR(L336) &lt; 14, "Midday (10am–2pm)",
  HOUR(L336) &lt; 18, "Afternoon (2pm–6pm)",
  TRUE, "Evening (6pm–12am)"
)</f>
        <v>Midday (10am–2pm)</v>
      </c>
      <c r="AB336" s="5" t="str">
        <f t="shared" si="21"/>
        <v>Tuesday</v>
      </c>
      <c r="AC336" s="2">
        <f t="shared" si="22"/>
        <v>10</v>
      </c>
      <c r="AD336" s="7">
        <f t="shared" si="23"/>
        <v>116.99999999371357</v>
      </c>
    </row>
    <row r="337" spans="1:30" x14ac:dyDescent="0.35">
      <c r="A337" s="1" t="s">
        <v>417</v>
      </c>
      <c r="B337" s="4">
        <v>45772</v>
      </c>
      <c r="C337" s="1" t="s">
        <v>43</v>
      </c>
      <c r="D337" s="1" t="s">
        <v>28</v>
      </c>
      <c r="E337" s="1" t="s">
        <v>29</v>
      </c>
      <c r="F337" s="1" t="s">
        <v>30</v>
      </c>
      <c r="G337" s="1" t="s">
        <v>31</v>
      </c>
      <c r="H337" s="1" t="s">
        <v>32</v>
      </c>
      <c r="I337" s="1" t="s">
        <v>67</v>
      </c>
      <c r="J337" s="1" t="s">
        <v>1308</v>
      </c>
      <c r="K337" s="1" t="s">
        <v>1294</v>
      </c>
      <c r="L337" s="5">
        <v>45772.434027777781</v>
      </c>
      <c r="M337" s="5">
        <v>45772.4375</v>
      </c>
      <c r="N337" s="5">
        <v>45772.460416666669</v>
      </c>
      <c r="O337" s="5">
        <v>45772.474305555559</v>
      </c>
      <c r="P337" s="1">
        <v>5</v>
      </c>
      <c r="Q337" s="1">
        <v>33</v>
      </c>
      <c r="R337" s="1">
        <v>20</v>
      </c>
      <c r="S337" s="6">
        <v>24.1</v>
      </c>
      <c r="T337" s="1" t="s">
        <v>60</v>
      </c>
      <c r="U337" s="1" t="s">
        <v>35</v>
      </c>
      <c r="W337" s="2">
        <v>0.98</v>
      </c>
      <c r="X337" s="3">
        <v>22.37</v>
      </c>
      <c r="Y337" s="3">
        <v>268</v>
      </c>
      <c r="Z337" s="4" t="str">
        <f t="shared" si="20"/>
        <v>April</v>
      </c>
      <c r="AA337" s="1" t="str" cm="1">
        <f t="array" ref="AA337">_xlfn.IFS(
  HOUR(L337) &lt; 6, "Overnight (12am–6am)",
  HOUR(L337) &lt; 10, "Morning (6am–10am)",
  HOUR(L337) &lt; 14, "Midday (10am–2pm)",
  HOUR(L337) &lt; 18, "Afternoon (2pm–6pm)",
  TRUE, "Evening (6pm–12am)"
)</f>
        <v>Midday (10am–2pm)</v>
      </c>
      <c r="AB337" s="5" t="str">
        <f t="shared" si="21"/>
        <v>Friday</v>
      </c>
      <c r="AC337" s="2">
        <f t="shared" si="22"/>
        <v>10</v>
      </c>
      <c r="AD337" s="7">
        <f t="shared" si="23"/>
        <v>58.000000000465661</v>
      </c>
    </row>
    <row r="338" spans="1:30" x14ac:dyDescent="0.35">
      <c r="A338" s="1" t="s">
        <v>418</v>
      </c>
      <c r="B338" s="4">
        <v>45750</v>
      </c>
      <c r="C338" s="1" t="s">
        <v>69</v>
      </c>
      <c r="D338" s="1" t="s">
        <v>28</v>
      </c>
      <c r="E338" s="1" t="s">
        <v>56</v>
      </c>
      <c r="F338" s="1" t="s">
        <v>30</v>
      </c>
      <c r="G338" s="1" t="s">
        <v>39</v>
      </c>
      <c r="H338" s="1" t="s">
        <v>40</v>
      </c>
      <c r="I338" s="1" t="s">
        <v>67</v>
      </c>
      <c r="J338" s="1" t="s">
        <v>1304</v>
      </c>
      <c r="K338" s="1" t="s">
        <v>1293</v>
      </c>
      <c r="L338" s="5">
        <v>45750.694444444445</v>
      </c>
      <c r="M338" s="5">
        <v>45750.711805555555</v>
      </c>
      <c r="N338" s="5">
        <v>45750.811805555553</v>
      </c>
      <c r="O338" s="5">
        <v>45750.833333333336</v>
      </c>
      <c r="P338" s="1">
        <v>25</v>
      </c>
      <c r="Q338" s="1">
        <v>144</v>
      </c>
      <c r="R338" s="1">
        <v>31</v>
      </c>
      <c r="S338" s="6">
        <v>22.7</v>
      </c>
      <c r="T338" s="1" t="s">
        <v>77</v>
      </c>
      <c r="U338" s="1" t="s">
        <v>35</v>
      </c>
      <c r="W338" s="2">
        <v>1.68</v>
      </c>
      <c r="X338" s="3">
        <v>157.94</v>
      </c>
      <c r="Y338" s="3">
        <v>728.97</v>
      </c>
      <c r="Z338" s="4" t="str">
        <f t="shared" si="20"/>
        <v>April</v>
      </c>
      <c r="AA338" s="1" t="str" cm="1">
        <f t="array" ref="AA338">_xlfn.IFS(
  HOUR(L338) &lt; 6, "Overnight (12am–6am)",
  HOUR(L338) &lt; 10, "Morning (6am–10am)",
  HOUR(L338) &lt; 14, "Midday (10am–2pm)",
  HOUR(L338) &lt; 18, "Afternoon (2pm–6pm)",
  TRUE, "Evening (6pm–12am)"
)</f>
        <v>Afternoon (2pm–6pm)</v>
      </c>
      <c r="AB338" s="5" t="str">
        <f t="shared" si="21"/>
        <v>Thursday</v>
      </c>
      <c r="AC338" s="2">
        <f t="shared" si="22"/>
        <v>16</v>
      </c>
      <c r="AD338" s="7">
        <f t="shared" si="23"/>
        <v>200.00000000232831</v>
      </c>
    </row>
    <row r="339" spans="1:30" x14ac:dyDescent="0.35">
      <c r="A339" s="1" t="s">
        <v>419</v>
      </c>
      <c r="B339" s="4">
        <v>45765</v>
      </c>
      <c r="C339" s="1" t="s">
        <v>96</v>
      </c>
      <c r="D339" s="1" t="s">
        <v>28</v>
      </c>
      <c r="E339" s="1" t="s">
        <v>56</v>
      </c>
      <c r="F339" s="1" t="s">
        <v>30</v>
      </c>
      <c r="G339" s="1" t="s">
        <v>39</v>
      </c>
      <c r="H339" s="1" t="s">
        <v>40</v>
      </c>
      <c r="I339" s="1" t="s">
        <v>47</v>
      </c>
      <c r="J339" s="1" t="s">
        <v>1302</v>
      </c>
      <c r="K339" s="1" t="s">
        <v>1296</v>
      </c>
      <c r="L339" s="5">
        <v>45765.663194444445</v>
      </c>
      <c r="M339" s="5">
        <v>45765.670138888891</v>
      </c>
      <c r="N339" s="5">
        <v>45765.670138888891</v>
      </c>
      <c r="O339" s="5">
        <v>45765.692361111112</v>
      </c>
      <c r="P339" s="1">
        <v>10</v>
      </c>
      <c r="Q339" s="1">
        <v>0</v>
      </c>
      <c r="R339" s="1">
        <v>32</v>
      </c>
      <c r="S339" s="6">
        <v>10.9</v>
      </c>
      <c r="T339" s="1" t="s">
        <v>41</v>
      </c>
      <c r="U339" s="1" t="s">
        <v>35</v>
      </c>
      <c r="W339" s="2">
        <v>1.22</v>
      </c>
      <c r="X339" s="3">
        <v>270.93</v>
      </c>
      <c r="Y339" s="3">
        <v>713.12</v>
      </c>
      <c r="Z339" s="4" t="str">
        <f t="shared" si="20"/>
        <v>April</v>
      </c>
      <c r="AA339" s="1" t="str" cm="1">
        <f t="array" ref="AA339">_xlfn.IFS(
  HOUR(L339) &lt; 6, "Overnight (12am–6am)",
  HOUR(L339) &lt; 10, "Morning (6am–10am)",
  HOUR(L339) &lt; 14, "Midday (10am–2pm)",
  HOUR(L339) &lt; 18, "Afternoon (2pm–6pm)",
  TRUE, "Evening (6pm–12am)"
)</f>
        <v>Afternoon (2pm–6pm)</v>
      </c>
      <c r="AB339" s="5" t="str">
        <f t="shared" si="21"/>
        <v>Friday</v>
      </c>
      <c r="AC339" s="2">
        <f t="shared" si="22"/>
        <v>15</v>
      </c>
      <c r="AD339" s="7">
        <f t="shared" si="23"/>
        <v>42.000000000698492</v>
      </c>
    </row>
    <row r="340" spans="1:30" x14ac:dyDescent="0.35">
      <c r="A340" s="1" t="s">
        <v>420</v>
      </c>
      <c r="B340" s="4">
        <v>45772</v>
      </c>
      <c r="C340" s="1" t="s">
        <v>119</v>
      </c>
      <c r="D340" s="1" t="s">
        <v>28</v>
      </c>
      <c r="E340" s="1" t="s">
        <v>38</v>
      </c>
      <c r="F340" s="1" t="s">
        <v>30</v>
      </c>
      <c r="G340" s="1" t="s">
        <v>45</v>
      </c>
      <c r="H340" s="1" t="s">
        <v>46</v>
      </c>
      <c r="I340" s="1" t="s">
        <v>47</v>
      </c>
      <c r="J340" s="1" t="s">
        <v>1307</v>
      </c>
      <c r="K340" s="1" t="s">
        <v>1296</v>
      </c>
      <c r="L340" s="5">
        <v>45772.927083333336</v>
      </c>
      <c r="M340" s="5">
        <v>45772.930555555555</v>
      </c>
      <c r="N340" s="5">
        <v>45772.95208333333</v>
      </c>
      <c r="O340" s="5">
        <v>45772.978472222225</v>
      </c>
      <c r="P340" s="1">
        <v>5</v>
      </c>
      <c r="Q340" s="1">
        <v>31</v>
      </c>
      <c r="R340" s="1">
        <v>38</v>
      </c>
      <c r="S340" s="6">
        <v>11.7</v>
      </c>
      <c r="T340" s="1" t="s">
        <v>60</v>
      </c>
      <c r="U340" s="1" t="s">
        <v>35</v>
      </c>
      <c r="W340" s="2">
        <v>2.02</v>
      </c>
      <c r="X340" s="3">
        <v>0</v>
      </c>
      <c r="Y340" s="3">
        <v>913.62</v>
      </c>
      <c r="Z340" s="4" t="str">
        <f t="shared" si="20"/>
        <v>April</v>
      </c>
      <c r="AA340" s="1" t="str" cm="1">
        <f t="array" ref="AA340">_xlfn.IFS(
  HOUR(L340) &lt; 6, "Overnight (12am–6am)",
  HOUR(L340) &lt; 10, "Morning (6am–10am)",
  HOUR(L340) &lt; 14, "Midday (10am–2pm)",
  HOUR(L340) &lt; 18, "Afternoon (2pm–6pm)",
  TRUE, "Evening (6pm–12am)"
)</f>
        <v>Evening (6pm–12am)</v>
      </c>
      <c r="AB340" s="5" t="str">
        <f t="shared" si="21"/>
        <v>Friday</v>
      </c>
      <c r="AC340" s="2">
        <f t="shared" si="22"/>
        <v>22</v>
      </c>
      <c r="AD340" s="7">
        <f t="shared" si="23"/>
        <v>74.000000000232831</v>
      </c>
    </row>
    <row r="341" spans="1:30" x14ac:dyDescent="0.35">
      <c r="A341" s="1" t="s">
        <v>421</v>
      </c>
      <c r="B341" s="4">
        <v>45758</v>
      </c>
      <c r="C341" s="1" t="s">
        <v>65</v>
      </c>
      <c r="D341" s="1" t="s">
        <v>28</v>
      </c>
      <c r="E341" s="1" t="s">
        <v>66</v>
      </c>
      <c r="F341" s="1" t="s">
        <v>30</v>
      </c>
      <c r="G341" s="1" t="s">
        <v>39</v>
      </c>
      <c r="H341" s="1" t="s">
        <v>40</v>
      </c>
      <c r="I341" s="1" t="s">
        <v>57</v>
      </c>
      <c r="J341" s="1" t="s">
        <v>1301</v>
      </c>
      <c r="K341" s="1" t="s">
        <v>1297</v>
      </c>
      <c r="L341" s="5">
        <v>45758.263888888891</v>
      </c>
      <c r="M341" s="5">
        <v>45758.276388888888</v>
      </c>
      <c r="N341" s="5">
        <v>45758.334722222222</v>
      </c>
      <c r="O341" s="5">
        <v>45758.357638888891</v>
      </c>
      <c r="P341" s="1">
        <v>18</v>
      </c>
      <c r="Q341" s="1">
        <v>84</v>
      </c>
      <c r="R341" s="1">
        <v>33</v>
      </c>
      <c r="S341" s="6">
        <v>5</v>
      </c>
      <c r="T341" s="1" t="s">
        <v>41</v>
      </c>
      <c r="U341" s="1" t="s">
        <v>35</v>
      </c>
      <c r="W341" s="2">
        <v>2.61</v>
      </c>
      <c r="X341" s="3">
        <v>161.85</v>
      </c>
      <c r="Y341" s="3">
        <v>867.92</v>
      </c>
      <c r="Z341" s="4" t="str">
        <f t="shared" si="20"/>
        <v>April</v>
      </c>
      <c r="AA341" s="1" t="str" cm="1">
        <f t="array" ref="AA341">_xlfn.IFS(
  HOUR(L341) &lt; 6, "Overnight (12am–6am)",
  HOUR(L341) &lt; 10, "Morning (6am–10am)",
  HOUR(L341) &lt; 14, "Midday (10am–2pm)",
  HOUR(L341) &lt; 18, "Afternoon (2pm–6pm)",
  TRUE, "Evening (6pm–12am)"
)</f>
        <v>Morning (6am–10am)</v>
      </c>
      <c r="AB341" s="5" t="str">
        <f t="shared" si="21"/>
        <v>Friday</v>
      </c>
      <c r="AC341" s="2">
        <f t="shared" si="22"/>
        <v>6</v>
      </c>
      <c r="AD341" s="7">
        <f t="shared" si="23"/>
        <v>135</v>
      </c>
    </row>
    <row r="342" spans="1:30" x14ac:dyDescent="0.35">
      <c r="A342" s="1" t="s">
        <v>422</v>
      </c>
      <c r="B342" s="4">
        <v>45751</v>
      </c>
      <c r="C342" s="1" t="s">
        <v>52</v>
      </c>
      <c r="D342" s="1" t="s">
        <v>28</v>
      </c>
      <c r="E342" s="1" t="s">
        <v>66</v>
      </c>
      <c r="F342" s="1" t="s">
        <v>30</v>
      </c>
      <c r="G342" s="1" t="s">
        <v>39</v>
      </c>
      <c r="H342" s="1" t="s">
        <v>40</v>
      </c>
      <c r="I342" s="1" t="s">
        <v>85</v>
      </c>
      <c r="J342" s="1" t="s">
        <v>1303</v>
      </c>
      <c r="K342" s="1" t="s">
        <v>1294</v>
      </c>
      <c r="L342" s="5">
        <v>45751.770833333336</v>
      </c>
      <c r="M342" s="5">
        <v>45751.776388888888</v>
      </c>
      <c r="N342" s="5">
        <v>45751.796527777777</v>
      </c>
      <c r="O342" s="5">
        <v>45751.802083333336</v>
      </c>
      <c r="P342" s="1">
        <v>8</v>
      </c>
      <c r="Q342" s="1">
        <v>29</v>
      </c>
      <c r="R342" s="1">
        <v>8</v>
      </c>
      <c r="S342" s="6">
        <v>10.4</v>
      </c>
      <c r="T342" s="1" t="s">
        <v>60</v>
      </c>
      <c r="U342" s="1" t="s">
        <v>35</v>
      </c>
      <c r="W342" s="2">
        <v>0.7</v>
      </c>
      <c r="X342" s="3">
        <v>17.079999999999998</v>
      </c>
      <c r="Y342" s="3">
        <v>572.54</v>
      </c>
      <c r="Z342" s="4" t="str">
        <f t="shared" si="20"/>
        <v>April</v>
      </c>
      <c r="AA342" s="1" t="str" cm="1">
        <f t="array" ref="AA342">_xlfn.IFS(
  HOUR(L342) &lt; 6, "Overnight (12am–6am)",
  HOUR(L342) &lt; 10, "Morning (6am–10am)",
  HOUR(L342) &lt; 14, "Midday (10am–2pm)",
  HOUR(L342) &lt; 18, "Afternoon (2pm–6pm)",
  TRUE, "Evening (6pm–12am)"
)</f>
        <v>Evening (6pm–12am)</v>
      </c>
      <c r="AB342" s="5" t="str">
        <f t="shared" si="21"/>
        <v>Friday</v>
      </c>
      <c r="AC342" s="2">
        <f t="shared" si="22"/>
        <v>18</v>
      </c>
      <c r="AD342" s="7">
        <f t="shared" si="23"/>
        <v>45</v>
      </c>
    </row>
    <row r="343" spans="1:30" x14ac:dyDescent="0.35">
      <c r="A343" s="1" t="s">
        <v>423</v>
      </c>
      <c r="B343" s="4">
        <v>45755</v>
      </c>
      <c r="C343" s="1" t="s">
        <v>63</v>
      </c>
      <c r="D343" s="1" t="s">
        <v>28</v>
      </c>
      <c r="E343" s="1" t="s">
        <v>53</v>
      </c>
      <c r="F343" s="1" t="s">
        <v>44</v>
      </c>
      <c r="G343" s="1" t="s">
        <v>31</v>
      </c>
      <c r="H343" s="1" t="s">
        <v>32</v>
      </c>
      <c r="I343" s="1" t="s">
        <v>57</v>
      </c>
      <c r="J343" s="1" t="s">
        <v>1311</v>
      </c>
      <c r="K343" s="1" t="s">
        <v>1295</v>
      </c>
      <c r="L343" s="5">
        <v>45755.663194444445</v>
      </c>
      <c r="M343" s="5">
        <v>45755.685416666667</v>
      </c>
      <c r="N343" s="5">
        <v>45755.685416666667</v>
      </c>
      <c r="O343" s="5">
        <v>45755.710416666669</v>
      </c>
      <c r="P343" s="1">
        <v>32</v>
      </c>
      <c r="Q343" s="1">
        <v>0</v>
      </c>
      <c r="R343" s="1">
        <v>36</v>
      </c>
      <c r="S343" s="6">
        <v>14.4</v>
      </c>
      <c r="T343" s="1" t="s">
        <v>77</v>
      </c>
      <c r="U343" s="1" t="s">
        <v>35</v>
      </c>
      <c r="W343" s="2">
        <v>0.5</v>
      </c>
      <c r="X343" s="3">
        <v>32.450000000000003</v>
      </c>
      <c r="Y343" s="3">
        <v>264.58999999999997</v>
      </c>
      <c r="Z343" s="4" t="str">
        <f t="shared" si="20"/>
        <v>April</v>
      </c>
      <c r="AA343" s="1" t="str" cm="1">
        <f t="array" ref="AA343">_xlfn.IFS(
  HOUR(L343) &lt; 6, "Overnight (12am–6am)",
  HOUR(L343) &lt; 10, "Morning (6am–10am)",
  HOUR(L343) &lt; 14, "Midday (10am–2pm)",
  HOUR(L343) &lt; 18, "Afternoon (2pm–6pm)",
  TRUE, "Evening (6pm–12am)"
)</f>
        <v>Afternoon (2pm–6pm)</v>
      </c>
      <c r="AB343" s="5" t="str">
        <f t="shared" si="21"/>
        <v>Tuesday</v>
      </c>
      <c r="AC343" s="2">
        <f t="shared" si="22"/>
        <v>15</v>
      </c>
      <c r="AD343" s="7">
        <f t="shared" si="23"/>
        <v>68.000000001629815</v>
      </c>
    </row>
    <row r="344" spans="1:30" x14ac:dyDescent="0.35">
      <c r="A344" s="1" t="s">
        <v>424</v>
      </c>
      <c r="B344" s="4">
        <v>45770</v>
      </c>
      <c r="C344" s="1" t="s">
        <v>27</v>
      </c>
      <c r="D344" s="1" t="s">
        <v>28</v>
      </c>
      <c r="E344" s="1" t="s">
        <v>56</v>
      </c>
      <c r="F344" s="1" t="s">
        <v>30</v>
      </c>
      <c r="G344" s="1" t="s">
        <v>31</v>
      </c>
      <c r="H344" s="1" t="s">
        <v>32</v>
      </c>
      <c r="I344" s="1" t="s">
        <v>75</v>
      </c>
      <c r="J344" s="1" t="s">
        <v>1315</v>
      </c>
      <c r="K344" s="1" t="s">
        <v>1297</v>
      </c>
      <c r="L344" s="5">
        <v>45770.631944444445</v>
      </c>
      <c r="M344" s="5">
        <v>45770.652777777781</v>
      </c>
      <c r="N344" s="5">
        <v>45770.756944444445</v>
      </c>
      <c r="O344" s="5">
        <v>45770.786805555559</v>
      </c>
      <c r="P344" s="1">
        <v>30</v>
      </c>
      <c r="Q344" s="1">
        <v>150</v>
      </c>
      <c r="R344" s="1">
        <v>43</v>
      </c>
      <c r="S344" s="6">
        <v>16</v>
      </c>
      <c r="T344" s="1" t="s">
        <v>77</v>
      </c>
      <c r="U344" s="1" t="s">
        <v>35</v>
      </c>
      <c r="W344" s="2">
        <v>1.27</v>
      </c>
      <c r="X344" s="3">
        <v>31.34</v>
      </c>
      <c r="Y344" s="3">
        <v>303.89999999999998</v>
      </c>
      <c r="Z344" s="4" t="str">
        <f t="shared" si="20"/>
        <v>April</v>
      </c>
      <c r="AA344" s="1" t="str" cm="1">
        <f t="array" ref="AA344">_xlfn.IFS(
  HOUR(L344) &lt; 6, "Overnight (12am–6am)",
  HOUR(L344) &lt; 10, "Morning (6am–10am)",
  HOUR(L344) &lt; 14, "Midday (10am–2pm)",
  HOUR(L344) &lt; 18, "Afternoon (2pm–6pm)",
  TRUE, "Evening (6pm–12am)"
)</f>
        <v>Afternoon (2pm–6pm)</v>
      </c>
      <c r="AB344" s="5" t="str">
        <f t="shared" si="21"/>
        <v>Wednesday</v>
      </c>
      <c r="AC344" s="2">
        <f t="shared" si="22"/>
        <v>15</v>
      </c>
      <c r="AD344" s="7">
        <f t="shared" si="23"/>
        <v>223.00000000395812</v>
      </c>
    </row>
    <row r="345" spans="1:30" x14ac:dyDescent="0.35">
      <c r="A345" s="1" t="s">
        <v>425</v>
      </c>
      <c r="B345" s="4">
        <v>45758</v>
      </c>
      <c r="C345" s="1" t="s">
        <v>90</v>
      </c>
      <c r="D345" s="1" t="s">
        <v>28</v>
      </c>
      <c r="E345" s="1" t="s">
        <v>66</v>
      </c>
      <c r="F345" s="1" t="s">
        <v>30</v>
      </c>
      <c r="G345" s="1" t="s">
        <v>39</v>
      </c>
      <c r="H345" s="1" t="s">
        <v>40</v>
      </c>
      <c r="I345" s="1" t="s">
        <v>47</v>
      </c>
      <c r="J345" s="1" t="s">
        <v>1300</v>
      </c>
      <c r="K345" s="1" t="s">
        <v>1295</v>
      </c>
      <c r="L345" s="5">
        <v>45758.420138888891</v>
      </c>
      <c r="M345" s="5">
        <v>45758.446527777778</v>
      </c>
      <c r="N345" s="5">
        <v>45758.571527777778</v>
      </c>
      <c r="O345" s="5">
        <v>45758.587500000001</v>
      </c>
      <c r="P345" s="1">
        <v>38</v>
      </c>
      <c r="Q345" s="1">
        <v>180</v>
      </c>
      <c r="R345" s="1">
        <v>23</v>
      </c>
      <c r="S345" s="6">
        <v>12.4</v>
      </c>
      <c r="T345" s="1" t="s">
        <v>34</v>
      </c>
      <c r="U345" s="1" t="s">
        <v>35</v>
      </c>
      <c r="W345" s="2">
        <v>2.29</v>
      </c>
      <c r="X345" s="3">
        <v>66.88</v>
      </c>
      <c r="Y345" s="3">
        <v>955.94</v>
      </c>
      <c r="Z345" s="4" t="str">
        <f t="shared" si="20"/>
        <v>April</v>
      </c>
      <c r="AA345" s="1" t="str" cm="1">
        <f t="array" ref="AA345">_xlfn.IFS(
  HOUR(L345) &lt; 6, "Overnight (12am–6am)",
  HOUR(L345) &lt; 10, "Morning (6am–10am)",
  HOUR(L345) &lt; 14, "Midday (10am–2pm)",
  HOUR(L345) &lt; 18, "Afternoon (2pm–6pm)",
  TRUE, "Evening (6pm–12am)"
)</f>
        <v>Midday (10am–2pm)</v>
      </c>
      <c r="AB345" s="5" t="str">
        <f t="shared" si="21"/>
        <v>Friday</v>
      </c>
      <c r="AC345" s="2">
        <f t="shared" si="22"/>
        <v>10</v>
      </c>
      <c r="AD345" s="7">
        <f t="shared" si="23"/>
        <v>240.99999999976717</v>
      </c>
    </row>
    <row r="346" spans="1:30" x14ac:dyDescent="0.35">
      <c r="A346" s="1" t="s">
        <v>426</v>
      </c>
      <c r="B346" s="4">
        <v>45767</v>
      </c>
      <c r="C346" s="1" t="s">
        <v>99</v>
      </c>
      <c r="D346" s="1" t="s">
        <v>28</v>
      </c>
      <c r="E346" s="1" t="s">
        <v>38</v>
      </c>
      <c r="F346" s="1" t="s">
        <v>44</v>
      </c>
      <c r="G346" s="1" t="s">
        <v>39</v>
      </c>
      <c r="H346" s="1" t="s">
        <v>40</v>
      </c>
      <c r="I346" s="1" t="s">
        <v>85</v>
      </c>
      <c r="J346" s="1" t="s">
        <v>1322</v>
      </c>
      <c r="K346" s="1" t="s">
        <v>1293</v>
      </c>
      <c r="L346" s="5">
        <v>45767.291666666664</v>
      </c>
      <c r="M346" s="5">
        <v>45767.30972222222</v>
      </c>
      <c r="N346" s="5">
        <v>45767.34097222222</v>
      </c>
      <c r="O346" s="5">
        <v>45767.363194444442</v>
      </c>
      <c r="P346" s="1">
        <v>26</v>
      </c>
      <c r="Q346" s="1">
        <v>45</v>
      </c>
      <c r="R346" s="1">
        <v>32</v>
      </c>
      <c r="S346" s="6">
        <v>19.5</v>
      </c>
      <c r="T346" s="1" t="s">
        <v>48</v>
      </c>
      <c r="U346" s="1" t="s">
        <v>35</v>
      </c>
      <c r="W346" s="2">
        <v>1.04</v>
      </c>
      <c r="X346" s="3">
        <v>0</v>
      </c>
      <c r="Y346" s="3">
        <v>999.45</v>
      </c>
      <c r="Z346" s="4" t="str">
        <f t="shared" si="20"/>
        <v>April</v>
      </c>
      <c r="AA346" s="1" t="str" cm="1">
        <f t="array" ref="AA346">_xlfn.IFS(
  HOUR(L346) &lt; 6, "Overnight (12am–6am)",
  HOUR(L346) &lt; 10, "Morning (6am–10am)",
  HOUR(L346) &lt; 14, "Midday (10am–2pm)",
  HOUR(L346) &lt; 18, "Afternoon (2pm–6pm)",
  TRUE, "Evening (6pm–12am)"
)</f>
        <v>Morning (6am–10am)</v>
      </c>
      <c r="AB346" s="5" t="str">
        <f t="shared" si="21"/>
        <v>Sunday</v>
      </c>
      <c r="AC346" s="2">
        <f t="shared" si="22"/>
        <v>7</v>
      </c>
      <c r="AD346" s="7">
        <f t="shared" si="23"/>
        <v>103.00000000046566</v>
      </c>
    </row>
    <row r="347" spans="1:30" x14ac:dyDescent="0.35">
      <c r="A347" s="1" t="s">
        <v>427</v>
      </c>
      <c r="B347" s="4">
        <v>45775</v>
      </c>
      <c r="C347" s="1" t="s">
        <v>65</v>
      </c>
      <c r="D347" s="1" t="s">
        <v>28</v>
      </c>
      <c r="E347" s="1" t="s">
        <v>53</v>
      </c>
      <c r="F347" s="1" t="s">
        <v>44</v>
      </c>
      <c r="G347" s="1" t="s">
        <v>45</v>
      </c>
      <c r="H347" s="1" t="s">
        <v>46</v>
      </c>
      <c r="I347" s="1" t="s">
        <v>75</v>
      </c>
      <c r="J347" s="1" t="s">
        <v>1308</v>
      </c>
      <c r="K347" s="1" t="s">
        <v>1297</v>
      </c>
      <c r="L347" s="5">
        <v>45775.642361111109</v>
      </c>
      <c r="M347" s="5">
        <v>45775.647916666669</v>
      </c>
      <c r="N347" s="5">
        <v>45775.668749999997</v>
      </c>
      <c r="O347" s="5">
        <v>45775.696527777778</v>
      </c>
      <c r="P347" s="1">
        <v>8</v>
      </c>
      <c r="Q347" s="1">
        <v>30</v>
      </c>
      <c r="R347" s="1">
        <v>40</v>
      </c>
      <c r="S347" s="6">
        <v>7.1</v>
      </c>
      <c r="T347" s="1" t="s">
        <v>77</v>
      </c>
      <c r="U347" s="1" t="s">
        <v>35</v>
      </c>
      <c r="W347" s="2">
        <v>1.66</v>
      </c>
      <c r="X347" s="3">
        <v>187.59</v>
      </c>
      <c r="Y347" s="3">
        <v>341.08</v>
      </c>
      <c r="Z347" s="4" t="str">
        <f t="shared" si="20"/>
        <v>April</v>
      </c>
      <c r="AA347" s="1" t="str" cm="1">
        <f t="array" ref="AA347">_xlfn.IFS(
  HOUR(L347) &lt; 6, "Overnight (12am–6am)",
  HOUR(L347) &lt; 10, "Morning (6am–10am)",
  HOUR(L347) &lt; 14, "Midday (10am–2pm)",
  HOUR(L347) &lt; 18, "Afternoon (2pm–6pm)",
  TRUE, "Evening (6pm–12am)"
)</f>
        <v>Afternoon (2pm–6pm)</v>
      </c>
      <c r="AB347" s="5" t="str">
        <f t="shared" si="21"/>
        <v>Monday</v>
      </c>
      <c r="AC347" s="2">
        <f t="shared" si="22"/>
        <v>15</v>
      </c>
      <c r="AD347" s="7">
        <f t="shared" si="23"/>
        <v>78.000000002793968</v>
      </c>
    </row>
    <row r="348" spans="1:30" x14ac:dyDescent="0.35">
      <c r="A348" s="1" t="s">
        <v>428</v>
      </c>
      <c r="B348" s="4">
        <v>45765</v>
      </c>
      <c r="C348" s="1" t="s">
        <v>88</v>
      </c>
      <c r="D348" s="1" t="s">
        <v>28</v>
      </c>
      <c r="E348" s="1" t="s">
        <v>66</v>
      </c>
      <c r="F348" s="1" t="s">
        <v>30</v>
      </c>
      <c r="G348" s="1" t="s">
        <v>39</v>
      </c>
      <c r="H348" s="1" t="s">
        <v>40</v>
      </c>
      <c r="I348" s="1" t="s">
        <v>85</v>
      </c>
      <c r="J348" s="1" t="s">
        <v>1315</v>
      </c>
      <c r="K348" s="1" t="s">
        <v>1296</v>
      </c>
      <c r="L348" s="5">
        <v>45765.25</v>
      </c>
      <c r="M348" s="5">
        <v>45765.258333333331</v>
      </c>
      <c r="N348" s="5">
        <v>45765.300694444442</v>
      </c>
      <c r="O348" s="5">
        <v>45765.315972222219</v>
      </c>
      <c r="P348" s="1">
        <v>12</v>
      </c>
      <c r="Q348" s="1">
        <v>61</v>
      </c>
      <c r="R348" s="1">
        <v>22</v>
      </c>
      <c r="S348" s="6">
        <v>13.4</v>
      </c>
      <c r="T348" s="1" t="s">
        <v>41</v>
      </c>
      <c r="U348" s="1" t="s">
        <v>70</v>
      </c>
      <c r="V348" s="1" t="s">
        <v>173</v>
      </c>
      <c r="W348" s="2">
        <v>0</v>
      </c>
      <c r="X348" s="3">
        <v>0</v>
      </c>
      <c r="Y348" s="3">
        <v>0</v>
      </c>
      <c r="Z348" s="4" t="str">
        <f t="shared" si="20"/>
        <v>April</v>
      </c>
      <c r="AA348" s="1" t="str" cm="1">
        <f t="array" ref="AA348">_xlfn.IFS(
  HOUR(L348) &lt; 6, "Overnight (12am–6am)",
  HOUR(L348) &lt; 10, "Morning (6am–10am)",
  HOUR(L348) &lt; 14, "Midday (10am–2pm)",
  HOUR(L348) &lt; 18, "Afternoon (2pm–6pm)",
  TRUE, "Evening (6pm–12am)"
)</f>
        <v>Morning (6am–10am)</v>
      </c>
      <c r="AB348" s="5" t="str">
        <f t="shared" si="21"/>
        <v>Friday</v>
      </c>
      <c r="AC348" s="2">
        <f t="shared" si="22"/>
        <v>6</v>
      </c>
      <c r="AD348" s="7">
        <f t="shared" si="23"/>
        <v>94.999999995343387</v>
      </c>
    </row>
    <row r="349" spans="1:30" x14ac:dyDescent="0.35">
      <c r="A349" s="1" t="s">
        <v>429</v>
      </c>
      <c r="B349" s="4">
        <v>45757</v>
      </c>
      <c r="C349" s="1" t="s">
        <v>119</v>
      </c>
      <c r="D349" s="1" t="s">
        <v>28</v>
      </c>
      <c r="E349" s="1" t="s">
        <v>66</v>
      </c>
      <c r="F349" s="1" t="s">
        <v>30</v>
      </c>
      <c r="G349" s="1" t="s">
        <v>31</v>
      </c>
      <c r="H349" s="1" t="s">
        <v>32</v>
      </c>
      <c r="I349" s="1" t="s">
        <v>57</v>
      </c>
      <c r="J349" s="1" t="s">
        <v>1316</v>
      </c>
      <c r="K349" s="1" t="s">
        <v>1297</v>
      </c>
      <c r="L349" s="5">
        <v>45757.364583333336</v>
      </c>
      <c r="M349" s="5">
        <v>45757.366666666669</v>
      </c>
      <c r="N349" s="5">
        <v>45757.413194444445</v>
      </c>
      <c r="O349" s="5">
        <v>45757.430555555555</v>
      </c>
      <c r="P349" s="1">
        <v>3</v>
      </c>
      <c r="Q349" s="1">
        <v>67</v>
      </c>
      <c r="R349" s="1">
        <v>25</v>
      </c>
      <c r="S349" s="6">
        <v>6.1</v>
      </c>
      <c r="T349" s="1" t="s">
        <v>54</v>
      </c>
      <c r="U349" s="1" t="s">
        <v>35</v>
      </c>
      <c r="W349" s="2">
        <v>1.48</v>
      </c>
      <c r="X349" s="3">
        <v>23.17</v>
      </c>
      <c r="Y349" s="3">
        <v>193.74</v>
      </c>
      <c r="Z349" s="4" t="str">
        <f t="shared" si="20"/>
        <v>April</v>
      </c>
      <c r="AA349" s="1" t="str" cm="1">
        <f t="array" ref="AA349">_xlfn.IFS(
  HOUR(L349) &lt; 6, "Overnight (12am–6am)",
  HOUR(L349) &lt; 10, "Morning (6am–10am)",
  HOUR(L349) &lt; 14, "Midday (10am–2pm)",
  HOUR(L349) &lt; 18, "Afternoon (2pm–6pm)",
  TRUE, "Evening (6pm–12am)"
)</f>
        <v>Morning (6am–10am)</v>
      </c>
      <c r="AB349" s="5" t="str">
        <f t="shared" si="21"/>
        <v>Thursday</v>
      </c>
      <c r="AC349" s="2">
        <f t="shared" si="22"/>
        <v>8</v>
      </c>
      <c r="AD349" s="7">
        <f t="shared" si="23"/>
        <v>94.999999995343387</v>
      </c>
    </row>
    <row r="350" spans="1:30" x14ac:dyDescent="0.35">
      <c r="A350" s="1" t="s">
        <v>430</v>
      </c>
      <c r="B350" s="4">
        <v>45753</v>
      </c>
      <c r="C350" s="1" t="s">
        <v>65</v>
      </c>
      <c r="D350" s="1" t="s">
        <v>28</v>
      </c>
      <c r="E350" s="1" t="s">
        <v>29</v>
      </c>
      <c r="F350" s="1" t="s">
        <v>30</v>
      </c>
      <c r="G350" s="1" t="s">
        <v>39</v>
      </c>
      <c r="H350" s="1" t="s">
        <v>40</v>
      </c>
      <c r="I350" s="1" t="s">
        <v>57</v>
      </c>
      <c r="J350" s="1" t="s">
        <v>1303</v>
      </c>
      <c r="K350" s="1" t="s">
        <v>1292</v>
      </c>
      <c r="L350" s="5">
        <v>45753.517361111109</v>
      </c>
      <c r="M350" s="5">
        <v>45753.533333333333</v>
      </c>
      <c r="N350" s="5">
        <v>45753.631249999999</v>
      </c>
      <c r="O350" s="5">
        <v>45753.651388888888</v>
      </c>
      <c r="P350" s="1">
        <v>23</v>
      </c>
      <c r="Q350" s="1">
        <v>141</v>
      </c>
      <c r="R350" s="1">
        <v>29</v>
      </c>
      <c r="S350" s="6">
        <v>6.5</v>
      </c>
      <c r="T350" s="1" t="s">
        <v>41</v>
      </c>
      <c r="U350" s="1" t="s">
        <v>35</v>
      </c>
      <c r="W350" s="2">
        <v>2.79</v>
      </c>
      <c r="X350" s="3">
        <v>14.45</v>
      </c>
      <c r="Y350" s="3">
        <v>761.51</v>
      </c>
      <c r="Z350" s="4" t="str">
        <f t="shared" si="20"/>
        <v>April</v>
      </c>
      <c r="AA350" s="1" t="str" cm="1">
        <f t="array" ref="AA350">_xlfn.IFS(
  HOUR(L350) &lt; 6, "Overnight (12am–6am)",
  HOUR(L350) &lt; 10, "Morning (6am–10am)",
  HOUR(L350) &lt; 14, "Midday (10am–2pm)",
  HOUR(L350) &lt; 18, "Afternoon (2pm–6pm)",
  TRUE, "Evening (6pm–12am)"
)</f>
        <v>Midday (10am–2pm)</v>
      </c>
      <c r="AB350" s="5" t="str">
        <f t="shared" si="21"/>
        <v>Sunday</v>
      </c>
      <c r="AC350" s="2">
        <f t="shared" si="22"/>
        <v>12</v>
      </c>
      <c r="AD350" s="7">
        <f t="shared" si="23"/>
        <v>193.00000000046566</v>
      </c>
    </row>
    <row r="351" spans="1:30" x14ac:dyDescent="0.35">
      <c r="A351" s="1" t="s">
        <v>431</v>
      </c>
      <c r="B351" s="4">
        <v>45754</v>
      </c>
      <c r="C351" s="1" t="s">
        <v>119</v>
      </c>
      <c r="D351" s="1" t="s">
        <v>28</v>
      </c>
      <c r="E351" s="1" t="s">
        <v>38</v>
      </c>
      <c r="F351" s="1" t="s">
        <v>30</v>
      </c>
      <c r="G351" s="1" t="s">
        <v>31</v>
      </c>
      <c r="H351" s="1" t="s">
        <v>32</v>
      </c>
      <c r="I351" s="1" t="s">
        <v>57</v>
      </c>
      <c r="J351" s="1" t="s">
        <v>1309</v>
      </c>
      <c r="K351" s="1" t="s">
        <v>1297</v>
      </c>
      <c r="L351" s="5">
        <v>45754.510416666664</v>
      </c>
      <c r="M351" s="5">
        <v>45754.518055555556</v>
      </c>
      <c r="N351" s="5">
        <v>45754.527083333334</v>
      </c>
      <c r="O351" s="5">
        <v>45754.541666666664</v>
      </c>
      <c r="P351" s="1">
        <v>11</v>
      </c>
      <c r="Q351" s="1">
        <v>13</v>
      </c>
      <c r="R351" s="1">
        <v>21</v>
      </c>
      <c r="S351" s="6">
        <v>11.4</v>
      </c>
      <c r="T351" s="1" t="s">
        <v>60</v>
      </c>
      <c r="U351" s="1" t="s">
        <v>35</v>
      </c>
      <c r="W351" s="2">
        <v>1.44</v>
      </c>
      <c r="X351" s="3">
        <v>0</v>
      </c>
      <c r="Y351" s="3">
        <v>176.93</v>
      </c>
      <c r="Z351" s="4" t="str">
        <f t="shared" si="20"/>
        <v>April</v>
      </c>
      <c r="AA351" s="1" t="str" cm="1">
        <f t="array" ref="AA351">_xlfn.IFS(
  HOUR(L351) &lt; 6, "Overnight (12am–6am)",
  HOUR(L351) &lt; 10, "Morning (6am–10am)",
  HOUR(L351) &lt; 14, "Midday (10am–2pm)",
  HOUR(L351) &lt; 18, "Afternoon (2pm–6pm)",
  TRUE, "Evening (6pm–12am)"
)</f>
        <v>Midday (10am–2pm)</v>
      </c>
      <c r="AB351" s="5" t="str">
        <f t="shared" si="21"/>
        <v>Monday</v>
      </c>
      <c r="AC351" s="2">
        <f t="shared" si="22"/>
        <v>12</v>
      </c>
      <c r="AD351" s="7">
        <f t="shared" si="23"/>
        <v>45</v>
      </c>
    </row>
    <row r="352" spans="1:30" x14ac:dyDescent="0.35">
      <c r="A352" s="1" t="s">
        <v>432</v>
      </c>
      <c r="B352" s="4">
        <v>45765</v>
      </c>
      <c r="C352" s="1" t="s">
        <v>88</v>
      </c>
      <c r="D352" s="1" t="s">
        <v>28</v>
      </c>
      <c r="E352" s="1" t="s">
        <v>29</v>
      </c>
      <c r="F352" s="1" t="s">
        <v>44</v>
      </c>
      <c r="G352" s="1" t="s">
        <v>31</v>
      </c>
      <c r="H352" s="1" t="s">
        <v>32</v>
      </c>
      <c r="I352" s="1" t="s">
        <v>67</v>
      </c>
      <c r="J352" s="1" t="s">
        <v>1309</v>
      </c>
      <c r="K352" s="1" t="s">
        <v>1297</v>
      </c>
      <c r="L352" s="5">
        <v>45765.336805555555</v>
      </c>
      <c r="M352" s="5">
        <v>45765.347916666666</v>
      </c>
      <c r="N352" s="5">
        <v>45765.425000000003</v>
      </c>
      <c r="O352" s="5">
        <v>45765.448611111111</v>
      </c>
      <c r="P352" s="1">
        <v>16</v>
      </c>
      <c r="Q352" s="1">
        <v>111</v>
      </c>
      <c r="R352" s="1">
        <v>34</v>
      </c>
      <c r="S352" s="6">
        <v>18.7</v>
      </c>
      <c r="T352" s="1" t="s">
        <v>54</v>
      </c>
      <c r="U352" s="1" t="s">
        <v>35</v>
      </c>
      <c r="W352" s="2">
        <v>1.31</v>
      </c>
      <c r="X352" s="3">
        <v>9.6999999999999993</v>
      </c>
      <c r="Y352" s="3">
        <v>230.03</v>
      </c>
      <c r="Z352" s="4" t="str">
        <f t="shared" si="20"/>
        <v>April</v>
      </c>
      <c r="AA352" s="1" t="str" cm="1">
        <f t="array" ref="AA352">_xlfn.IFS(
  HOUR(L352) &lt; 6, "Overnight (12am–6am)",
  HOUR(L352) &lt; 10, "Morning (6am–10am)",
  HOUR(L352) &lt; 14, "Midday (10am–2pm)",
  HOUR(L352) &lt; 18, "Afternoon (2pm–6pm)",
  TRUE, "Evening (6pm–12am)"
)</f>
        <v>Morning (6am–10am)</v>
      </c>
      <c r="AB352" s="5" t="str">
        <f t="shared" si="21"/>
        <v>Friday</v>
      </c>
      <c r="AC352" s="2">
        <f t="shared" si="22"/>
        <v>8</v>
      </c>
      <c r="AD352" s="7">
        <f t="shared" si="23"/>
        <v>161.00000000093132</v>
      </c>
    </row>
    <row r="353" spans="1:30" x14ac:dyDescent="0.35">
      <c r="A353" s="1" t="s">
        <v>433</v>
      </c>
      <c r="B353" s="4">
        <v>45777</v>
      </c>
      <c r="C353" s="1" t="s">
        <v>119</v>
      </c>
      <c r="D353" s="1" t="s">
        <v>28</v>
      </c>
      <c r="E353" s="1" t="s">
        <v>53</v>
      </c>
      <c r="F353" s="1" t="s">
        <v>44</v>
      </c>
      <c r="G353" s="1" t="s">
        <v>39</v>
      </c>
      <c r="H353" s="1" t="s">
        <v>40</v>
      </c>
      <c r="I353" s="1" t="s">
        <v>73</v>
      </c>
      <c r="J353" s="1" t="s">
        <v>1309</v>
      </c>
      <c r="K353" s="1" t="s">
        <v>1292</v>
      </c>
      <c r="L353" s="5">
        <v>45777.694444444445</v>
      </c>
      <c r="M353" s="5">
        <v>45777.713888888888</v>
      </c>
      <c r="N353" s="5">
        <v>45777.742361111108</v>
      </c>
      <c r="O353" s="5">
        <v>45777.751388888886</v>
      </c>
      <c r="P353" s="1">
        <v>28</v>
      </c>
      <c r="Q353" s="1">
        <v>41</v>
      </c>
      <c r="R353" s="1">
        <v>13</v>
      </c>
      <c r="S353" s="6">
        <v>13.9</v>
      </c>
      <c r="T353" s="1" t="s">
        <v>48</v>
      </c>
      <c r="U353" s="1" t="s">
        <v>35</v>
      </c>
      <c r="W353" s="2">
        <v>0.59</v>
      </c>
      <c r="X353" s="3">
        <v>159.46</v>
      </c>
      <c r="Y353" s="3">
        <v>377.78</v>
      </c>
      <c r="Z353" s="4" t="str">
        <f t="shared" si="20"/>
        <v>April</v>
      </c>
      <c r="AA353" s="1" t="str" cm="1">
        <f t="array" ref="AA353">_xlfn.IFS(
  HOUR(L353) &lt; 6, "Overnight (12am–6am)",
  HOUR(L353) &lt; 10, "Morning (6am–10am)",
  HOUR(L353) &lt; 14, "Midday (10am–2pm)",
  HOUR(L353) &lt; 18, "Afternoon (2pm–6pm)",
  TRUE, "Evening (6pm–12am)"
)</f>
        <v>Afternoon (2pm–6pm)</v>
      </c>
      <c r="AB353" s="5" t="str">
        <f t="shared" si="21"/>
        <v>Wednesday</v>
      </c>
      <c r="AC353" s="2">
        <f t="shared" si="22"/>
        <v>16</v>
      </c>
      <c r="AD353" s="7">
        <f t="shared" si="23"/>
        <v>81.999999994877726</v>
      </c>
    </row>
    <row r="354" spans="1:30" x14ac:dyDescent="0.35">
      <c r="A354" s="1" t="s">
        <v>434</v>
      </c>
      <c r="B354" s="4">
        <v>45751</v>
      </c>
      <c r="C354" s="1" t="s">
        <v>96</v>
      </c>
      <c r="D354" s="1" t="s">
        <v>28</v>
      </c>
      <c r="E354" s="1" t="s">
        <v>53</v>
      </c>
      <c r="F354" s="1" t="s">
        <v>30</v>
      </c>
      <c r="G354" s="1" t="s">
        <v>39</v>
      </c>
      <c r="H354" s="1" t="s">
        <v>40</v>
      </c>
      <c r="I354" s="1" t="s">
        <v>85</v>
      </c>
      <c r="J354" s="1" t="s">
        <v>1312</v>
      </c>
      <c r="K354" s="1" t="s">
        <v>1293</v>
      </c>
      <c r="L354" s="5">
        <v>45751.395833333336</v>
      </c>
      <c r="M354" s="5">
        <v>45751.419444444444</v>
      </c>
      <c r="N354" s="5">
        <v>45751.475694444445</v>
      </c>
      <c r="O354" s="5">
        <v>45751.480555555558</v>
      </c>
      <c r="P354" s="1">
        <v>34</v>
      </c>
      <c r="Q354" s="1">
        <v>81</v>
      </c>
      <c r="R354" s="1">
        <v>7</v>
      </c>
      <c r="S354" s="6">
        <v>1.6</v>
      </c>
      <c r="T354" s="1" t="s">
        <v>41</v>
      </c>
      <c r="U354" s="1" t="s">
        <v>35</v>
      </c>
      <c r="W354" s="2">
        <v>1.79</v>
      </c>
      <c r="X354" s="3">
        <v>70.19</v>
      </c>
      <c r="Y354" s="3">
        <v>903.06</v>
      </c>
      <c r="Z354" s="4" t="str">
        <f t="shared" si="20"/>
        <v>April</v>
      </c>
      <c r="AA354" s="1" t="str" cm="1">
        <f t="array" ref="AA354">_xlfn.IFS(
  HOUR(L354) &lt; 6, "Overnight (12am–6am)",
  HOUR(L354) &lt; 10, "Morning (6am–10am)",
  HOUR(L354) &lt; 14, "Midday (10am–2pm)",
  HOUR(L354) &lt; 18, "Afternoon (2pm–6pm)",
  TRUE, "Evening (6pm–12am)"
)</f>
        <v>Morning (6am–10am)</v>
      </c>
      <c r="AB354" s="5" t="str">
        <f t="shared" si="21"/>
        <v>Friday</v>
      </c>
      <c r="AC354" s="2">
        <f t="shared" si="22"/>
        <v>9</v>
      </c>
      <c r="AD354" s="7">
        <f t="shared" si="23"/>
        <v>121.99999999953434</v>
      </c>
    </row>
    <row r="355" spans="1:30" x14ac:dyDescent="0.35">
      <c r="A355" s="1" t="s">
        <v>435</v>
      </c>
      <c r="B355" s="4">
        <v>45749</v>
      </c>
      <c r="C355" s="1" t="s">
        <v>99</v>
      </c>
      <c r="D355" s="1" t="s">
        <v>28</v>
      </c>
      <c r="E355" s="1" t="s">
        <v>53</v>
      </c>
      <c r="F355" s="1" t="s">
        <v>44</v>
      </c>
      <c r="G355" s="1" t="s">
        <v>39</v>
      </c>
      <c r="H355" s="1" t="s">
        <v>40</v>
      </c>
      <c r="I355" s="1" t="s">
        <v>107</v>
      </c>
      <c r="J355" s="1" t="s">
        <v>1299</v>
      </c>
      <c r="K355" s="1" t="s">
        <v>1296</v>
      </c>
      <c r="L355" s="5">
        <v>45749.763888888891</v>
      </c>
      <c r="M355" s="5">
        <v>45749.78402777778</v>
      </c>
      <c r="N355" s="5">
        <v>45749.887499999997</v>
      </c>
      <c r="O355" s="5">
        <v>45749.915277777778</v>
      </c>
      <c r="P355" s="1">
        <v>29</v>
      </c>
      <c r="Q355" s="1">
        <v>149</v>
      </c>
      <c r="R355" s="1">
        <v>40</v>
      </c>
      <c r="S355" s="6">
        <v>12.8</v>
      </c>
      <c r="T355" s="1" t="s">
        <v>41</v>
      </c>
      <c r="U355" s="1" t="s">
        <v>35</v>
      </c>
      <c r="W355" s="2">
        <v>0.53</v>
      </c>
      <c r="X355" s="3">
        <v>36.65</v>
      </c>
      <c r="Y355" s="3">
        <v>599.98</v>
      </c>
      <c r="Z355" s="4" t="str">
        <f t="shared" si="20"/>
        <v>April</v>
      </c>
      <c r="AA355" s="1" t="str" cm="1">
        <f t="array" ref="AA355">_xlfn.IFS(
  HOUR(L355) &lt; 6, "Overnight (12am–6am)",
  HOUR(L355) &lt; 10, "Morning (6am–10am)",
  HOUR(L355) &lt; 14, "Midday (10am–2pm)",
  HOUR(L355) &lt; 18, "Afternoon (2pm–6pm)",
  TRUE, "Evening (6pm–12am)"
)</f>
        <v>Evening (6pm–12am)</v>
      </c>
      <c r="AB355" s="5" t="str">
        <f t="shared" si="21"/>
        <v>Wednesday</v>
      </c>
      <c r="AC355" s="2">
        <f t="shared" si="22"/>
        <v>18</v>
      </c>
      <c r="AD355" s="7">
        <f t="shared" si="23"/>
        <v>217.99999999813735</v>
      </c>
    </row>
    <row r="356" spans="1:30" x14ac:dyDescent="0.35">
      <c r="A356" s="1" t="s">
        <v>436</v>
      </c>
      <c r="B356" s="4">
        <v>45749</v>
      </c>
      <c r="C356" s="1" t="s">
        <v>63</v>
      </c>
      <c r="D356" s="1" t="s">
        <v>28</v>
      </c>
      <c r="E356" s="1" t="s">
        <v>53</v>
      </c>
      <c r="F356" s="1" t="s">
        <v>30</v>
      </c>
      <c r="G356" s="1" t="s">
        <v>39</v>
      </c>
      <c r="H356" s="1" t="s">
        <v>40</v>
      </c>
      <c r="I356" s="1" t="s">
        <v>85</v>
      </c>
      <c r="J356" s="1" t="s">
        <v>1300</v>
      </c>
      <c r="K356" s="1" t="s">
        <v>1296</v>
      </c>
      <c r="L356" s="5">
        <v>45749.75</v>
      </c>
      <c r="M356" s="5">
        <v>45749.759722222225</v>
      </c>
      <c r="N356" s="5">
        <v>45749.759722222225</v>
      </c>
      <c r="O356" s="5">
        <v>45749.772916666669</v>
      </c>
      <c r="P356" s="1">
        <v>14</v>
      </c>
      <c r="Q356" s="1">
        <v>0</v>
      </c>
      <c r="R356" s="1">
        <v>19</v>
      </c>
      <c r="S356" s="6">
        <v>15.6</v>
      </c>
      <c r="T356" s="1" t="s">
        <v>34</v>
      </c>
      <c r="U356" s="1" t="s">
        <v>35</v>
      </c>
      <c r="W356" s="2">
        <v>1.06</v>
      </c>
      <c r="X356" s="3">
        <v>84.38</v>
      </c>
      <c r="Y356" s="3">
        <v>430.92</v>
      </c>
      <c r="Z356" s="4" t="str">
        <f t="shared" si="20"/>
        <v>April</v>
      </c>
      <c r="AA356" s="1" t="str" cm="1">
        <f t="array" ref="AA356">_xlfn.IFS(
  HOUR(L356) &lt; 6, "Overnight (12am–6am)",
  HOUR(L356) &lt; 10, "Morning (6am–10am)",
  HOUR(L356) &lt; 14, "Midday (10am–2pm)",
  HOUR(L356) &lt; 18, "Afternoon (2pm–6pm)",
  TRUE, "Evening (6pm–12am)"
)</f>
        <v>Evening (6pm–12am)</v>
      </c>
      <c r="AB356" s="5" t="str">
        <f t="shared" si="21"/>
        <v>Wednesday</v>
      </c>
      <c r="AC356" s="2">
        <f t="shared" si="22"/>
        <v>18</v>
      </c>
      <c r="AD356" s="7">
        <f t="shared" si="23"/>
        <v>33.000000002793968</v>
      </c>
    </row>
    <row r="357" spans="1:30" x14ac:dyDescent="0.35">
      <c r="A357" s="1" t="s">
        <v>437</v>
      </c>
      <c r="B357" s="4">
        <v>45771</v>
      </c>
      <c r="C357" s="1" t="s">
        <v>59</v>
      </c>
      <c r="D357" s="1" t="s">
        <v>28</v>
      </c>
      <c r="E357" s="1" t="s">
        <v>29</v>
      </c>
      <c r="F357" s="1" t="s">
        <v>30</v>
      </c>
      <c r="G357" s="1" t="s">
        <v>31</v>
      </c>
      <c r="H357" s="1" t="s">
        <v>32</v>
      </c>
      <c r="I357" s="1" t="s">
        <v>33</v>
      </c>
      <c r="J357" s="1" t="s">
        <v>1320</v>
      </c>
      <c r="K357" s="1" t="s">
        <v>1295</v>
      </c>
      <c r="L357" s="5">
        <v>45771.78125</v>
      </c>
      <c r="M357" s="5">
        <v>45771.791666666664</v>
      </c>
      <c r="N357" s="5">
        <v>45771.835416666669</v>
      </c>
      <c r="O357" s="5">
        <v>45771.84375</v>
      </c>
      <c r="P357" s="1">
        <v>15</v>
      </c>
      <c r="Q357" s="1">
        <v>63</v>
      </c>
      <c r="R357" s="1">
        <v>12</v>
      </c>
      <c r="S357" s="6">
        <v>17.399999999999999</v>
      </c>
      <c r="T357" s="1" t="s">
        <v>60</v>
      </c>
      <c r="U357" s="1" t="s">
        <v>35</v>
      </c>
      <c r="W357" s="2">
        <v>1.26</v>
      </c>
      <c r="X357" s="3">
        <v>34.17</v>
      </c>
      <c r="Y357" s="3">
        <v>267.02</v>
      </c>
      <c r="Z357" s="4" t="str">
        <f t="shared" si="20"/>
        <v>April</v>
      </c>
      <c r="AA357" s="1" t="str" cm="1">
        <f t="array" ref="AA357">_xlfn.IFS(
  HOUR(L357) &lt; 6, "Overnight (12am–6am)",
  HOUR(L357) &lt; 10, "Morning (6am–10am)",
  HOUR(L357) &lt; 14, "Midday (10am–2pm)",
  HOUR(L357) &lt; 18, "Afternoon (2pm–6pm)",
  TRUE, "Evening (6pm–12am)"
)</f>
        <v>Evening (6pm–12am)</v>
      </c>
      <c r="AB357" s="5" t="str">
        <f t="shared" si="21"/>
        <v>Thursday</v>
      </c>
      <c r="AC357" s="2">
        <f t="shared" si="22"/>
        <v>18</v>
      </c>
      <c r="AD357" s="7">
        <f t="shared" si="23"/>
        <v>90</v>
      </c>
    </row>
    <row r="358" spans="1:30" x14ac:dyDescent="0.35">
      <c r="A358" s="1" t="s">
        <v>438</v>
      </c>
      <c r="B358" s="4">
        <v>45758</v>
      </c>
      <c r="C358" s="1" t="s">
        <v>96</v>
      </c>
      <c r="D358" s="1" t="s">
        <v>28</v>
      </c>
      <c r="E358" s="1" t="s">
        <v>56</v>
      </c>
      <c r="F358" s="1" t="s">
        <v>30</v>
      </c>
      <c r="G358" s="1" t="s">
        <v>39</v>
      </c>
      <c r="H358" s="1" t="s">
        <v>40</v>
      </c>
      <c r="I358" s="1" t="s">
        <v>85</v>
      </c>
      <c r="J358" s="1" t="s">
        <v>1302</v>
      </c>
      <c r="K358" s="1" t="s">
        <v>1297</v>
      </c>
      <c r="L358" s="5">
        <v>45758.475694444445</v>
      </c>
      <c r="M358" s="5">
        <v>45758.486805555556</v>
      </c>
      <c r="N358" s="5">
        <v>45758.59375</v>
      </c>
      <c r="O358" s="5">
        <v>45758.601388888892</v>
      </c>
      <c r="P358" s="1">
        <v>16</v>
      </c>
      <c r="Q358" s="1">
        <v>154</v>
      </c>
      <c r="R358" s="1">
        <v>11</v>
      </c>
      <c r="S358" s="6">
        <v>11.8</v>
      </c>
      <c r="T358" s="1" t="s">
        <v>41</v>
      </c>
      <c r="U358" s="1" t="s">
        <v>35</v>
      </c>
      <c r="W358" s="2">
        <v>3.25</v>
      </c>
      <c r="X358" s="3">
        <v>145.77000000000001</v>
      </c>
      <c r="Y358" s="3">
        <v>519.17999999999995</v>
      </c>
      <c r="Z358" s="4" t="str">
        <f t="shared" si="20"/>
        <v>April</v>
      </c>
      <c r="AA358" s="1" t="str" cm="1">
        <f t="array" ref="AA358">_xlfn.IFS(
  HOUR(L358) &lt; 6, "Overnight (12am–6am)",
  HOUR(L358) &lt; 10, "Morning (6am–10am)",
  HOUR(L358) &lt; 14, "Midday (10am–2pm)",
  HOUR(L358) &lt; 18, "Afternoon (2pm–6pm)",
  TRUE, "Evening (6pm–12am)"
)</f>
        <v>Midday (10am–2pm)</v>
      </c>
      <c r="AB358" s="5" t="str">
        <f t="shared" si="21"/>
        <v>Friday</v>
      </c>
      <c r="AC358" s="2">
        <f t="shared" si="22"/>
        <v>11</v>
      </c>
      <c r="AD358" s="7">
        <f t="shared" si="23"/>
        <v>181.00000000325963</v>
      </c>
    </row>
    <row r="359" spans="1:30" x14ac:dyDescent="0.35">
      <c r="A359" s="1" t="s">
        <v>439</v>
      </c>
      <c r="B359" s="4">
        <v>45771</v>
      </c>
      <c r="C359" s="1" t="s">
        <v>59</v>
      </c>
      <c r="D359" s="1" t="s">
        <v>28</v>
      </c>
      <c r="E359" s="1" t="s">
        <v>38</v>
      </c>
      <c r="F359" s="1" t="s">
        <v>30</v>
      </c>
      <c r="G359" s="1" t="s">
        <v>39</v>
      </c>
      <c r="H359" s="1" t="s">
        <v>40</v>
      </c>
      <c r="I359" s="1" t="s">
        <v>47</v>
      </c>
      <c r="J359" s="1" t="s">
        <v>1302</v>
      </c>
      <c r="K359" s="1" t="s">
        <v>1296</v>
      </c>
      <c r="L359" s="5">
        <v>45771.329861111109</v>
      </c>
      <c r="M359" s="5">
        <v>45771.345138888886</v>
      </c>
      <c r="N359" s="5">
        <v>45771.345138888886</v>
      </c>
      <c r="O359" s="5">
        <v>45771.361805555556</v>
      </c>
      <c r="P359" s="1">
        <v>22</v>
      </c>
      <c r="Q359" s="1">
        <v>0</v>
      </c>
      <c r="R359" s="1">
        <v>24</v>
      </c>
      <c r="S359" s="6">
        <v>11.8</v>
      </c>
      <c r="T359" s="1" t="s">
        <v>41</v>
      </c>
      <c r="U359" s="1" t="s">
        <v>35</v>
      </c>
      <c r="W359" s="2">
        <v>1.63</v>
      </c>
      <c r="X359" s="3">
        <v>197.2</v>
      </c>
      <c r="Y359" s="3">
        <v>651.63</v>
      </c>
      <c r="Z359" s="4" t="str">
        <f t="shared" si="20"/>
        <v>April</v>
      </c>
      <c r="AA359" s="1" t="str" cm="1">
        <f t="array" ref="AA359">_xlfn.IFS(
  HOUR(L359) &lt; 6, "Overnight (12am–6am)",
  HOUR(L359) &lt; 10, "Morning (6am–10am)",
  HOUR(L359) &lt; 14, "Midday (10am–2pm)",
  HOUR(L359) &lt; 18, "Afternoon (2pm–6pm)",
  TRUE, "Evening (6pm–12am)"
)</f>
        <v>Morning (6am–10am)</v>
      </c>
      <c r="AB359" s="5" t="str">
        <f t="shared" si="21"/>
        <v>Thursday</v>
      </c>
      <c r="AC359" s="2">
        <f t="shared" si="22"/>
        <v>7</v>
      </c>
      <c r="AD359" s="7">
        <f t="shared" si="23"/>
        <v>46.000000003259629</v>
      </c>
    </row>
    <row r="360" spans="1:30" x14ac:dyDescent="0.35">
      <c r="A360" s="1" t="s">
        <v>440</v>
      </c>
      <c r="B360" s="4">
        <v>45771</v>
      </c>
      <c r="C360" s="1" t="s">
        <v>50</v>
      </c>
      <c r="D360" s="1" t="s">
        <v>28</v>
      </c>
      <c r="E360" s="1" t="s">
        <v>38</v>
      </c>
      <c r="F360" s="1" t="s">
        <v>44</v>
      </c>
      <c r="G360" s="1" t="s">
        <v>45</v>
      </c>
      <c r="H360" s="1" t="s">
        <v>46</v>
      </c>
      <c r="I360" s="1" t="s">
        <v>47</v>
      </c>
      <c r="J360" s="1" t="s">
        <v>1302</v>
      </c>
      <c r="K360" s="1" t="s">
        <v>1296</v>
      </c>
      <c r="L360" s="5">
        <v>45771.875</v>
      </c>
      <c r="M360" s="5">
        <v>45771.875694444447</v>
      </c>
      <c r="N360" s="5">
        <v>45771.875694444447</v>
      </c>
      <c r="O360" s="5">
        <v>45771.899305555555</v>
      </c>
      <c r="P360" s="1">
        <v>1</v>
      </c>
      <c r="Q360" s="1">
        <v>0</v>
      </c>
      <c r="R360" s="1">
        <v>34</v>
      </c>
      <c r="S360" s="6">
        <v>18.8</v>
      </c>
      <c r="T360" s="1" t="s">
        <v>48</v>
      </c>
      <c r="U360" s="1" t="s">
        <v>35</v>
      </c>
      <c r="W360" s="2">
        <v>0.5</v>
      </c>
      <c r="X360" s="3">
        <v>152.34</v>
      </c>
      <c r="Y360" s="3">
        <v>912.44</v>
      </c>
      <c r="Z360" s="4" t="str">
        <f t="shared" si="20"/>
        <v>April</v>
      </c>
      <c r="AA360" s="1" t="str" cm="1">
        <f t="array" ref="AA360">_xlfn.IFS(
  HOUR(L360) &lt; 6, "Overnight (12am–6am)",
  HOUR(L360) &lt; 10, "Morning (6am–10am)",
  HOUR(L360) &lt; 14, "Midday (10am–2pm)",
  HOUR(L360) &lt; 18, "Afternoon (2pm–6pm)",
  TRUE, "Evening (6pm–12am)"
)</f>
        <v>Evening (6pm–12am)</v>
      </c>
      <c r="AB360" s="5" t="str">
        <f t="shared" si="21"/>
        <v>Thursday</v>
      </c>
      <c r="AC360" s="2">
        <f t="shared" si="22"/>
        <v>21</v>
      </c>
      <c r="AD360" s="7">
        <f t="shared" si="23"/>
        <v>34.999999998835847</v>
      </c>
    </row>
    <row r="361" spans="1:30" x14ac:dyDescent="0.35">
      <c r="A361" s="1" t="s">
        <v>441</v>
      </c>
      <c r="B361" s="4">
        <v>45775</v>
      </c>
      <c r="C361" s="1" t="s">
        <v>69</v>
      </c>
      <c r="D361" s="1" t="s">
        <v>28</v>
      </c>
      <c r="E361" s="1" t="s">
        <v>53</v>
      </c>
      <c r="F361" s="1" t="s">
        <v>30</v>
      </c>
      <c r="G361" s="1" t="s">
        <v>39</v>
      </c>
      <c r="H361" s="1" t="s">
        <v>40</v>
      </c>
      <c r="I361" s="1" t="s">
        <v>85</v>
      </c>
      <c r="J361" s="1" t="s">
        <v>1321</v>
      </c>
      <c r="K361" s="1" t="s">
        <v>1294</v>
      </c>
      <c r="L361" s="5">
        <v>45775.642361111109</v>
      </c>
      <c r="M361" s="5">
        <v>45775.651388888888</v>
      </c>
      <c r="N361" s="5">
        <v>45775.681944444441</v>
      </c>
      <c r="O361" s="5">
        <v>45775.693749999999</v>
      </c>
      <c r="P361" s="1">
        <v>13</v>
      </c>
      <c r="Q361" s="1">
        <v>44</v>
      </c>
      <c r="R361" s="1">
        <v>17</v>
      </c>
      <c r="S361" s="6">
        <v>6.4</v>
      </c>
      <c r="T361" s="1" t="s">
        <v>60</v>
      </c>
      <c r="U361" s="1" t="s">
        <v>35</v>
      </c>
      <c r="W361" s="2">
        <v>2.1</v>
      </c>
      <c r="X361" s="3">
        <v>24.21</v>
      </c>
      <c r="Y361" s="3">
        <v>715.72</v>
      </c>
      <c r="Z361" s="4" t="str">
        <f t="shared" si="20"/>
        <v>April</v>
      </c>
      <c r="AA361" s="1" t="str" cm="1">
        <f t="array" ref="AA361">_xlfn.IFS(
  HOUR(L361) &lt; 6, "Overnight (12am–6am)",
  HOUR(L361) &lt; 10, "Morning (6am–10am)",
  HOUR(L361) &lt; 14, "Midday (10am–2pm)",
  HOUR(L361) &lt; 18, "Afternoon (2pm–6pm)",
  TRUE, "Evening (6pm–12am)"
)</f>
        <v>Afternoon (2pm–6pm)</v>
      </c>
      <c r="AB361" s="5" t="str">
        <f t="shared" si="21"/>
        <v>Monday</v>
      </c>
      <c r="AC361" s="2">
        <f t="shared" si="22"/>
        <v>15</v>
      </c>
      <c r="AD361" s="7">
        <f t="shared" si="23"/>
        <v>74.000000000232831</v>
      </c>
    </row>
    <row r="362" spans="1:30" x14ac:dyDescent="0.35">
      <c r="A362" s="1" t="s">
        <v>442</v>
      </c>
      <c r="B362" s="4">
        <v>45748</v>
      </c>
      <c r="C362" s="1" t="s">
        <v>65</v>
      </c>
      <c r="D362" s="1" t="s">
        <v>28</v>
      </c>
      <c r="E362" s="1" t="s">
        <v>29</v>
      </c>
      <c r="F362" s="1" t="s">
        <v>44</v>
      </c>
      <c r="G362" s="1" t="s">
        <v>31</v>
      </c>
      <c r="H362" s="1" t="s">
        <v>32</v>
      </c>
      <c r="I362" s="1" t="s">
        <v>75</v>
      </c>
      <c r="J362" s="1" t="s">
        <v>1305</v>
      </c>
      <c r="K362" s="1" t="s">
        <v>1295</v>
      </c>
      <c r="L362" s="5">
        <v>45748.302083333336</v>
      </c>
      <c r="M362" s="5">
        <v>45748.311111111114</v>
      </c>
      <c r="N362" s="5">
        <v>45748.311111111114</v>
      </c>
      <c r="O362" s="5">
        <v>45748.331250000003</v>
      </c>
      <c r="P362" s="1">
        <v>13</v>
      </c>
      <c r="Q362" s="1">
        <v>0</v>
      </c>
      <c r="R362" s="1">
        <v>29</v>
      </c>
      <c r="S362" s="6">
        <v>20.9</v>
      </c>
      <c r="T362" s="1" t="s">
        <v>54</v>
      </c>
      <c r="U362" s="1" t="s">
        <v>35</v>
      </c>
      <c r="W362" s="2">
        <v>1.27</v>
      </c>
      <c r="X362" s="3">
        <v>38.83</v>
      </c>
      <c r="Y362" s="3">
        <v>155.52000000000001</v>
      </c>
      <c r="Z362" s="4" t="str">
        <f t="shared" si="20"/>
        <v>April</v>
      </c>
      <c r="AA362" s="1" t="str" cm="1">
        <f t="array" ref="AA362">_xlfn.IFS(
  HOUR(L362) &lt; 6, "Overnight (12am–6am)",
  HOUR(L362) &lt; 10, "Morning (6am–10am)",
  HOUR(L362) &lt; 14, "Midday (10am–2pm)",
  HOUR(L362) &lt; 18, "Afternoon (2pm–6pm)",
  TRUE, "Evening (6pm–12am)"
)</f>
        <v>Morning (6am–10am)</v>
      </c>
      <c r="AB362" s="5" t="str">
        <f t="shared" si="21"/>
        <v>Tuesday</v>
      </c>
      <c r="AC362" s="2">
        <f t="shared" si="22"/>
        <v>7</v>
      </c>
      <c r="AD362" s="7">
        <f t="shared" si="23"/>
        <v>42.000000000698492</v>
      </c>
    </row>
    <row r="363" spans="1:30" x14ac:dyDescent="0.35">
      <c r="A363" s="1" t="s">
        <v>443</v>
      </c>
      <c r="B363" s="4">
        <v>45748</v>
      </c>
      <c r="C363" s="1" t="s">
        <v>50</v>
      </c>
      <c r="D363" s="1" t="s">
        <v>28</v>
      </c>
      <c r="E363" s="1" t="s">
        <v>56</v>
      </c>
      <c r="F363" s="1" t="s">
        <v>44</v>
      </c>
      <c r="G363" s="1" t="s">
        <v>31</v>
      </c>
      <c r="H363" s="1" t="s">
        <v>32</v>
      </c>
      <c r="I363" s="1" t="s">
        <v>75</v>
      </c>
      <c r="J363" s="1" t="s">
        <v>1312</v>
      </c>
      <c r="K363" s="1" t="s">
        <v>1295</v>
      </c>
      <c r="L363" s="5">
        <v>45748.670138888891</v>
      </c>
      <c r="M363" s="5">
        <v>45748.678472222222</v>
      </c>
      <c r="N363" s="5">
        <v>45748.697222222225</v>
      </c>
      <c r="O363" s="5">
        <v>45748.72152777778</v>
      </c>
      <c r="P363" s="1">
        <v>12</v>
      </c>
      <c r="Q363" s="1">
        <v>27</v>
      </c>
      <c r="R363" s="1">
        <v>35</v>
      </c>
      <c r="S363" s="6">
        <v>22.3</v>
      </c>
      <c r="T363" s="1" t="s">
        <v>34</v>
      </c>
      <c r="U363" s="1" t="s">
        <v>35</v>
      </c>
      <c r="W363" s="2">
        <v>1.06</v>
      </c>
      <c r="X363" s="3">
        <v>20.84</v>
      </c>
      <c r="Y363" s="3">
        <v>345.53</v>
      </c>
      <c r="Z363" s="4" t="str">
        <f t="shared" si="20"/>
        <v>April</v>
      </c>
      <c r="AA363" s="1" t="str" cm="1">
        <f t="array" ref="AA363">_xlfn.IFS(
  HOUR(L363) &lt; 6, "Overnight (12am–6am)",
  HOUR(L363) &lt; 10, "Morning (6am–10am)",
  HOUR(L363) &lt; 14, "Midday (10am–2pm)",
  HOUR(L363) &lt; 18, "Afternoon (2pm–6pm)",
  TRUE, "Evening (6pm–12am)"
)</f>
        <v>Afternoon (2pm–6pm)</v>
      </c>
      <c r="AB363" s="5" t="str">
        <f t="shared" si="21"/>
        <v>Tuesday</v>
      </c>
      <c r="AC363" s="2">
        <f t="shared" si="22"/>
        <v>16</v>
      </c>
      <c r="AD363" s="7">
        <f t="shared" si="23"/>
        <v>74.000000000232831</v>
      </c>
    </row>
    <row r="364" spans="1:30" x14ac:dyDescent="0.35">
      <c r="A364" s="1" t="s">
        <v>444</v>
      </c>
      <c r="B364" s="4">
        <v>45764</v>
      </c>
      <c r="C364" s="1" t="s">
        <v>65</v>
      </c>
      <c r="D364" s="1" t="s">
        <v>28</v>
      </c>
      <c r="E364" s="1" t="s">
        <v>66</v>
      </c>
      <c r="F364" s="1" t="s">
        <v>30</v>
      </c>
      <c r="G364" s="1" t="s">
        <v>39</v>
      </c>
      <c r="H364" s="1" t="s">
        <v>40</v>
      </c>
      <c r="I364" s="1" t="s">
        <v>107</v>
      </c>
      <c r="J364" s="1" t="s">
        <v>1308</v>
      </c>
      <c r="K364" s="1" t="s">
        <v>1296</v>
      </c>
      <c r="L364" s="5">
        <v>45764.670138888891</v>
      </c>
      <c r="M364" s="5">
        <v>45764.695833333331</v>
      </c>
      <c r="N364" s="5">
        <v>45764.758333333331</v>
      </c>
      <c r="O364" s="5">
        <v>45764.776388888888</v>
      </c>
      <c r="P364" s="1">
        <v>37</v>
      </c>
      <c r="Q364" s="1">
        <v>90</v>
      </c>
      <c r="R364" s="1">
        <v>26</v>
      </c>
      <c r="S364" s="6">
        <v>24.4</v>
      </c>
      <c r="T364" s="1" t="s">
        <v>60</v>
      </c>
      <c r="U364" s="1" t="s">
        <v>35</v>
      </c>
      <c r="W364" s="2">
        <v>1.63</v>
      </c>
      <c r="X364" s="3">
        <v>181.53</v>
      </c>
      <c r="Y364" s="3">
        <v>504.68</v>
      </c>
      <c r="Z364" s="4" t="str">
        <f t="shared" si="20"/>
        <v>April</v>
      </c>
      <c r="AA364" s="1" t="str" cm="1">
        <f t="array" ref="AA364">_xlfn.IFS(
  HOUR(L364) &lt; 6, "Overnight (12am–6am)",
  HOUR(L364) &lt; 10, "Morning (6am–10am)",
  HOUR(L364) &lt; 14, "Midday (10am–2pm)",
  HOUR(L364) &lt; 18, "Afternoon (2pm–6pm)",
  TRUE, "Evening (6pm–12am)"
)</f>
        <v>Afternoon (2pm–6pm)</v>
      </c>
      <c r="AB364" s="5" t="str">
        <f t="shared" si="21"/>
        <v>Thursday</v>
      </c>
      <c r="AC364" s="2">
        <f t="shared" si="22"/>
        <v>16</v>
      </c>
      <c r="AD364" s="7">
        <f t="shared" si="23"/>
        <v>152.99999999580905</v>
      </c>
    </row>
    <row r="365" spans="1:30" x14ac:dyDescent="0.35">
      <c r="A365" s="1" t="s">
        <v>445</v>
      </c>
      <c r="B365" s="4">
        <v>45750</v>
      </c>
      <c r="C365" s="1" t="s">
        <v>119</v>
      </c>
      <c r="D365" s="1" t="s">
        <v>28</v>
      </c>
      <c r="E365" s="1" t="s">
        <v>38</v>
      </c>
      <c r="F365" s="1" t="s">
        <v>30</v>
      </c>
      <c r="G365" s="1" t="s">
        <v>39</v>
      </c>
      <c r="H365" s="1" t="s">
        <v>40</v>
      </c>
      <c r="I365" s="1" t="s">
        <v>57</v>
      </c>
      <c r="J365" s="1" t="s">
        <v>1316</v>
      </c>
      <c r="K365" s="1" t="s">
        <v>1294</v>
      </c>
      <c r="L365" s="5">
        <v>45750.59375</v>
      </c>
      <c r="M365" s="5">
        <v>45750.606249999997</v>
      </c>
      <c r="N365" s="5">
        <v>45750.63958333333</v>
      </c>
      <c r="O365" s="5">
        <v>45750.661111111112</v>
      </c>
      <c r="P365" s="1">
        <v>18</v>
      </c>
      <c r="Q365" s="1">
        <v>48</v>
      </c>
      <c r="R365" s="1">
        <v>31</v>
      </c>
      <c r="S365" s="6">
        <v>13</v>
      </c>
      <c r="T365" s="1" t="s">
        <v>77</v>
      </c>
      <c r="U365" s="1" t="s">
        <v>35</v>
      </c>
      <c r="W365" s="2">
        <v>2.2799999999999998</v>
      </c>
      <c r="X365" s="3">
        <v>27.62</v>
      </c>
      <c r="Y365" s="3">
        <v>640.46</v>
      </c>
      <c r="Z365" s="4" t="str">
        <f t="shared" si="20"/>
        <v>April</v>
      </c>
      <c r="AA365" s="1" t="str" cm="1">
        <f t="array" ref="AA365">_xlfn.IFS(
  HOUR(L365) &lt; 6, "Overnight (12am–6am)",
  HOUR(L365) &lt; 10, "Morning (6am–10am)",
  HOUR(L365) &lt; 14, "Midday (10am–2pm)",
  HOUR(L365) &lt; 18, "Afternoon (2pm–6pm)",
  TRUE, "Evening (6pm–12am)"
)</f>
        <v>Afternoon (2pm–6pm)</v>
      </c>
      <c r="AB365" s="5" t="str">
        <f t="shared" si="21"/>
        <v>Thursday</v>
      </c>
      <c r="AC365" s="2">
        <f t="shared" si="22"/>
        <v>14</v>
      </c>
      <c r="AD365" s="7">
        <f t="shared" si="23"/>
        <v>97.000000001862645</v>
      </c>
    </row>
    <row r="366" spans="1:30" x14ac:dyDescent="0.35">
      <c r="A366" s="1" t="s">
        <v>446</v>
      </c>
      <c r="B366" s="4">
        <v>45776</v>
      </c>
      <c r="C366" s="1" t="s">
        <v>119</v>
      </c>
      <c r="D366" s="1" t="s">
        <v>28</v>
      </c>
      <c r="E366" s="1" t="s">
        <v>38</v>
      </c>
      <c r="F366" s="1" t="s">
        <v>30</v>
      </c>
      <c r="G366" s="1" t="s">
        <v>31</v>
      </c>
      <c r="H366" s="1" t="s">
        <v>32</v>
      </c>
      <c r="I366" s="1" t="s">
        <v>107</v>
      </c>
      <c r="J366" s="1" t="s">
        <v>1321</v>
      </c>
      <c r="K366" s="1" t="s">
        <v>1294</v>
      </c>
      <c r="L366" s="5">
        <v>45776.357638888891</v>
      </c>
      <c r="M366" s="5">
        <v>45776.362500000003</v>
      </c>
      <c r="N366" s="5">
        <v>45776.42083333333</v>
      </c>
      <c r="O366" s="5">
        <v>45776.438194444447</v>
      </c>
      <c r="P366" s="1">
        <v>7</v>
      </c>
      <c r="Q366" s="1">
        <v>84</v>
      </c>
      <c r="R366" s="1">
        <v>25</v>
      </c>
      <c r="S366" s="6">
        <v>15.5</v>
      </c>
      <c r="T366" s="1" t="s">
        <v>60</v>
      </c>
      <c r="U366" s="1" t="s">
        <v>35</v>
      </c>
      <c r="W366" s="2">
        <v>1.38</v>
      </c>
      <c r="X366" s="3">
        <v>18.91</v>
      </c>
      <c r="Y366" s="3">
        <v>214.69</v>
      </c>
      <c r="Z366" s="4" t="str">
        <f t="shared" si="20"/>
        <v>April</v>
      </c>
      <c r="AA366" s="1" t="str" cm="1">
        <f t="array" ref="AA366">_xlfn.IFS(
  HOUR(L366) &lt; 6, "Overnight (12am–6am)",
  HOUR(L366) &lt; 10, "Morning (6am–10am)",
  HOUR(L366) &lt; 14, "Midday (10am–2pm)",
  HOUR(L366) &lt; 18, "Afternoon (2pm–6pm)",
  TRUE, "Evening (6pm–12am)"
)</f>
        <v>Morning (6am–10am)</v>
      </c>
      <c r="AB366" s="5" t="str">
        <f t="shared" si="21"/>
        <v>Tuesday</v>
      </c>
      <c r="AC366" s="2">
        <f t="shared" si="22"/>
        <v>8</v>
      </c>
      <c r="AD366" s="7">
        <f t="shared" si="23"/>
        <v>116.00000000093132</v>
      </c>
    </row>
    <row r="367" spans="1:30" x14ac:dyDescent="0.35">
      <c r="A367" s="1" t="s">
        <v>447</v>
      </c>
      <c r="B367" s="4">
        <v>45762</v>
      </c>
      <c r="C367" s="1" t="s">
        <v>63</v>
      </c>
      <c r="D367" s="1" t="s">
        <v>28</v>
      </c>
      <c r="E367" s="1" t="s">
        <v>29</v>
      </c>
      <c r="F367" s="1" t="s">
        <v>44</v>
      </c>
      <c r="G367" s="1" t="s">
        <v>39</v>
      </c>
      <c r="H367" s="1" t="s">
        <v>40</v>
      </c>
      <c r="I367" s="1" t="s">
        <v>57</v>
      </c>
      <c r="J367" s="1" t="s">
        <v>1322</v>
      </c>
      <c r="K367" s="1" t="s">
        <v>1292</v>
      </c>
      <c r="L367" s="5">
        <v>45762.600694444445</v>
      </c>
      <c r="M367" s="5">
        <v>45762.61041666667</v>
      </c>
      <c r="N367" s="5">
        <v>45762.638194444444</v>
      </c>
      <c r="O367" s="5">
        <v>45762.673611111109</v>
      </c>
      <c r="P367" s="1">
        <v>14</v>
      </c>
      <c r="Q367" s="1">
        <v>40</v>
      </c>
      <c r="R367" s="1">
        <v>51</v>
      </c>
      <c r="S367" s="6">
        <v>17</v>
      </c>
      <c r="T367" s="1" t="s">
        <v>54</v>
      </c>
      <c r="U367" s="1" t="s">
        <v>35</v>
      </c>
      <c r="W367" s="2">
        <v>2.72</v>
      </c>
      <c r="X367" s="3">
        <v>188.51</v>
      </c>
      <c r="Y367" s="3">
        <v>462.18</v>
      </c>
      <c r="Z367" s="4" t="str">
        <f t="shared" si="20"/>
        <v>April</v>
      </c>
      <c r="AA367" s="1" t="str" cm="1">
        <f t="array" ref="AA367">_xlfn.IFS(
  HOUR(L367) &lt; 6, "Overnight (12am–6am)",
  HOUR(L367) &lt; 10, "Morning (6am–10am)",
  HOUR(L367) &lt; 14, "Midday (10am–2pm)",
  HOUR(L367) &lt; 18, "Afternoon (2pm–6pm)",
  TRUE, "Evening (6pm–12am)"
)</f>
        <v>Afternoon (2pm–6pm)</v>
      </c>
      <c r="AB367" s="5" t="str">
        <f t="shared" si="21"/>
        <v>Tuesday</v>
      </c>
      <c r="AC367" s="2">
        <f t="shared" si="22"/>
        <v>14</v>
      </c>
      <c r="AD367" s="7">
        <f t="shared" si="23"/>
        <v>104.99999999650754</v>
      </c>
    </row>
    <row r="368" spans="1:30" x14ac:dyDescent="0.35">
      <c r="A368" s="1" t="s">
        <v>448</v>
      </c>
      <c r="B368" s="4">
        <v>45775</v>
      </c>
      <c r="C368" s="1" t="s">
        <v>119</v>
      </c>
      <c r="D368" s="1" t="s">
        <v>28</v>
      </c>
      <c r="E368" s="1" t="s">
        <v>53</v>
      </c>
      <c r="F368" s="1" t="s">
        <v>30</v>
      </c>
      <c r="G368" s="1" t="s">
        <v>31</v>
      </c>
      <c r="H368" s="1" t="s">
        <v>32</v>
      </c>
      <c r="I368" s="1" t="s">
        <v>47</v>
      </c>
      <c r="J368" s="1" t="s">
        <v>1322</v>
      </c>
      <c r="K368" s="1" t="s">
        <v>1297</v>
      </c>
      <c r="L368" s="5">
        <v>45775.440972222219</v>
      </c>
      <c r="M368" s="5">
        <v>45775.452777777777</v>
      </c>
      <c r="N368" s="5">
        <v>45775.49722222222</v>
      </c>
      <c r="O368" s="5">
        <v>45775.513888888891</v>
      </c>
      <c r="P368" s="1">
        <v>17</v>
      </c>
      <c r="Q368" s="1">
        <v>64</v>
      </c>
      <c r="R368" s="1">
        <v>24</v>
      </c>
      <c r="S368" s="6">
        <v>17.399999999999999</v>
      </c>
      <c r="T368" s="1" t="s">
        <v>34</v>
      </c>
      <c r="U368" s="1" t="s">
        <v>35</v>
      </c>
      <c r="W368" s="2">
        <v>1.87</v>
      </c>
      <c r="X368" s="3">
        <v>66.03</v>
      </c>
      <c r="Y368" s="3">
        <v>224.22</v>
      </c>
      <c r="Z368" s="4" t="str">
        <f t="shared" si="20"/>
        <v>April</v>
      </c>
      <c r="AA368" s="1" t="str" cm="1">
        <f t="array" ref="AA368">_xlfn.IFS(
  HOUR(L368) &lt; 6, "Overnight (12am–6am)",
  HOUR(L368) &lt; 10, "Morning (6am–10am)",
  HOUR(L368) &lt; 14, "Midday (10am–2pm)",
  HOUR(L368) &lt; 18, "Afternoon (2pm–6pm)",
  TRUE, "Evening (6pm–12am)"
)</f>
        <v>Midday (10am–2pm)</v>
      </c>
      <c r="AB368" s="5" t="str">
        <f t="shared" si="21"/>
        <v>Monday</v>
      </c>
      <c r="AC368" s="2">
        <f t="shared" si="22"/>
        <v>10</v>
      </c>
      <c r="AD368" s="7">
        <f t="shared" si="23"/>
        <v>105.00000000698492</v>
      </c>
    </row>
    <row r="369" spans="1:30" x14ac:dyDescent="0.35">
      <c r="A369" s="1" t="s">
        <v>449</v>
      </c>
      <c r="B369" s="4">
        <v>45769</v>
      </c>
      <c r="C369" s="1" t="s">
        <v>99</v>
      </c>
      <c r="D369" s="1" t="s">
        <v>28</v>
      </c>
      <c r="E369" s="1" t="s">
        <v>66</v>
      </c>
      <c r="F369" s="1" t="s">
        <v>30</v>
      </c>
      <c r="G369" s="1" t="s">
        <v>39</v>
      </c>
      <c r="H369" s="1" t="s">
        <v>40</v>
      </c>
      <c r="I369" s="1" t="s">
        <v>33</v>
      </c>
      <c r="J369" s="1" t="s">
        <v>1305</v>
      </c>
      <c r="K369" s="1" t="s">
        <v>1292</v>
      </c>
      <c r="L369" s="5">
        <v>45769.315972222219</v>
      </c>
      <c r="M369" s="5">
        <v>45769.32708333333</v>
      </c>
      <c r="N369" s="5">
        <v>45769.32708333333</v>
      </c>
      <c r="O369" s="5">
        <v>45769.35</v>
      </c>
      <c r="P369" s="1">
        <v>16</v>
      </c>
      <c r="Q369" s="1">
        <v>0</v>
      </c>
      <c r="R369" s="1">
        <v>33</v>
      </c>
      <c r="S369" s="6">
        <v>5.6</v>
      </c>
      <c r="T369" s="1" t="s">
        <v>77</v>
      </c>
      <c r="U369" s="1" t="s">
        <v>35</v>
      </c>
      <c r="W369" s="2">
        <v>0.76</v>
      </c>
      <c r="X369" s="3">
        <v>80.17</v>
      </c>
      <c r="Y369" s="3">
        <v>438.02</v>
      </c>
      <c r="Z369" s="4" t="str">
        <f t="shared" si="20"/>
        <v>April</v>
      </c>
      <c r="AA369" s="1" t="str" cm="1">
        <f t="array" ref="AA369">_xlfn.IFS(
  HOUR(L369) &lt; 6, "Overnight (12am–6am)",
  HOUR(L369) &lt; 10, "Morning (6am–10am)",
  HOUR(L369) &lt; 14, "Midday (10am–2pm)",
  HOUR(L369) &lt; 18, "Afternoon (2pm–6pm)",
  TRUE, "Evening (6pm–12am)"
)</f>
        <v>Morning (6am–10am)</v>
      </c>
      <c r="AB369" s="5" t="str">
        <f t="shared" si="21"/>
        <v>Tuesday</v>
      </c>
      <c r="AC369" s="2">
        <f t="shared" si="22"/>
        <v>7</v>
      </c>
      <c r="AD369" s="7">
        <f t="shared" si="23"/>
        <v>49.000000002561137</v>
      </c>
    </row>
    <row r="370" spans="1:30" x14ac:dyDescent="0.35">
      <c r="A370" s="1" t="s">
        <v>450</v>
      </c>
      <c r="B370" s="4">
        <v>45761</v>
      </c>
      <c r="C370" s="1" t="s">
        <v>43</v>
      </c>
      <c r="D370" s="1" t="s">
        <v>28</v>
      </c>
      <c r="E370" s="1" t="s">
        <v>66</v>
      </c>
      <c r="F370" s="1" t="s">
        <v>30</v>
      </c>
      <c r="G370" s="1" t="s">
        <v>39</v>
      </c>
      <c r="H370" s="1" t="s">
        <v>40</v>
      </c>
      <c r="I370" s="1" t="s">
        <v>47</v>
      </c>
      <c r="J370" s="1" t="s">
        <v>1319</v>
      </c>
      <c r="K370" s="1" t="s">
        <v>1297</v>
      </c>
      <c r="L370" s="5">
        <v>45761.340277777781</v>
      </c>
      <c r="M370" s="5">
        <v>45761.343055555553</v>
      </c>
      <c r="N370" s="5">
        <v>45761.365277777775</v>
      </c>
      <c r="O370" s="5">
        <v>45761.383333333331</v>
      </c>
      <c r="P370" s="1">
        <v>4</v>
      </c>
      <c r="Q370" s="1">
        <v>32</v>
      </c>
      <c r="R370" s="1">
        <v>26</v>
      </c>
      <c r="S370" s="6">
        <v>2.8</v>
      </c>
      <c r="T370" s="1" t="s">
        <v>77</v>
      </c>
      <c r="U370" s="1" t="s">
        <v>35</v>
      </c>
      <c r="W370" s="2">
        <v>2.52</v>
      </c>
      <c r="X370" s="3">
        <v>141.72</v>
      </c>
      <c r="Y370" s="3">
        <v>767.43</v>
      </c>
      <c r="Z370" s="4" t="str">
        <f t="shared" si="20"/>
        <v>April</v>
      </c>
      <c r="AA370" s="1" t="str" cm="1">
        <f t="array" ref="AA370">_xlfn.IFS(
  HOUR(L370) &lt; 6, "Overnight (12am–6am)",
  HOUR(L370) &lt; 10, "Morning (6am–10am)",
  HOUR(L370) &lt; 14, "Midday (10am–2pm)",
  HOUR(L370) &lt; 18, "Afternoon (2pm–6pm)",
  TRUE, "Evening (6pm–12am)"
)</f>
        <v>Morning (6am–10am)</v>
      </c>
      <c r="AB370" s="5" t="str">
        <f t="shared" si="21"/>
        <v>Monday</v>
      </c>
      <c r="AC370" s="2">
        <f t="shared" si="22"/>
        <v>8</v>
      </c>
      <c r="AD370" s="7">
        <f t="shared" si="23"/>
        <v>61.999999992549419</v>
      </c>
    </row>
    <row r="371" spans="1:30" x14ac:dyDescent="0.35">
      <c r="A371" s="1" t="s">
        <v>451</v>
      </c>
      <c r="B371" s="4">
        <v>45755</v>
      </c>
      <c r="C371" s="1" t="s">
        <v>130</v>
      </c>
      <c r="D371" s="1" t="s">
        <v>28</v>
      </c>
      <c r="E371" s="1" t="s">
        <v>38</v>
      </c>
      <c r="F371" s="1" t="s">
        <v>30</v>
      </c>
      <c r="G371" s="1" t="s">
        <v>31</v>
      </c>
      <c r="H371" s="1" t="s">
        <v>32</v>
      </c>
      <c r="I371" s="1" t="s">
        <v>107</v>
      </c>
      <c r="J371" s="1" t="s">
        <v>1306</v>
      </c>
      <c r="K371" s="1" t="s">
        <v>1297</v>
      </c>
      <c r="L371" s="5">
        <v>45755.739583333336</v>
      </c>
      <c r="M371" s="5">
        <v>45755.750694444447</v>
      </c>
      <c r="N371" s="5">
        <v>45755.834722222222</v>
      </c>
      <c r="O371" s="5">
        <v>45755.838194444441</v>
      </c>
      <c r="P371" s="1">
        <v>16</v>
      </c>
      <c r="Q371" s="1">
        <v>121</v>
      </c>
      <c r="R371" s="1">
        <v>5</v>
      </c>
      <c r="S371" s="6">
        <v>5.2</v>
      </c>
      <c r="T371" s="1" t="s">
        <v>48</v>
      </c>
      <c r="U371" s="1" t="s">
        <v>35</v>
      </c>
      <c r="W371" s="2">
        <v>0.79</v>
      </c>
      <c r="X371" s="3">
        <v>35.630000000000003</v>
      </c>
      <c r="Y371" s="3">
        <v>147.75</v>
      </c>
      <c r="Z371" s="4" t="str">
        <f t="shared" si="20"/>
        <v>April</v>
      </c>
      <c r="AA371" s="1" t="str" cm="1">
        <f t="array" ref="AA371">_xlfn.IFS(
  HOUR(L371) &lt; 6, "Overnight (12am–6am)",
  HOUR(L371) &lt; 10, "Morning (6am–10am)",
  HOUR(L371) &lt; 14, "Midday (10am–2pm)",
  HOUR(L371) &lt; 18, "Afternoon (2pm–6pm)",
  TRUE, "Evening (6pm–12am)"
)</f>
        <v>Afternoon (2pm–6pm)</v>
      </c>
      <c r="AB371" s="5" t="str">
        <f t="shared" si="21"/>
        <v>Tuesday</v>
      </c>
      <c r="AC371" s="2">
        <f t="shared" si="22"/>
        <v>17</v>
      </c>
      <c r="AD371" s="7">
        <f t="shared" si="23"/>
        <v>141.99999999138527</v>
      </c>
    </row>
    <row r="372" spans="1:30" x14ac:dyDescent="0.35">
      <c r="A372" s="1" t="s">
        <v>452</v>
      </c>
      <c r="B372" s="4">
        <v>45771</v>
      </c>
      <c r="C372" s="1" t="s">
        <v>96</v>
      </c>
      <c r="D372" s="1" t="s">
        <v>28</v>
      </c>
      <c r="E372" s="1" t="s">
        <v>56</v>
      </c>
      <c r="F372" s="1" t="s">
        <v>30</v>
      </c>
      <c r="G372" s="1" t="s">
        <v>31</v>
      </c>
      <c r="H372" s="1" t="s">
        <v>32</v>
      </c>
      <c r="I372" s="1" t="s">
        <v>47</v>
      </c>
      <c r="J372" s="1" t="s">
        <v>1322</v>
      </c>
      <c r="K372" s="1" t="s">
        <v>1295</v>
      </c>
      <c r="L372" s="5">
        <v>45771.708333333336</v>
      </c>
      <c r="M372" s="5">
        <v>45771.714583333334</v>
      </c>
      <c r="N372" s="5">
        <v>45771.806250000001</v>
      </c>
      <c r="O372" s="5">
        <v>45771.818749999999</v>
      </c>
      <c r="P372" s="1">
        <v>9</v>
      </c>
      <c r="Q372" s="1">
        <v>132</v>
      </c>
      <c r="R372" s="1">
        <v>18</v>
      </c>
      <c r="S372" s="6">
        <v>15.1</v>
      </c>
      <c r="T372" s="1" t="s">
        <v>34</v>
      </c>
      <c r="U372" s="1" t="s">
        <v>35</v>
      </c>
      <c r="W372" s="2">
        <v>1.24</v>
      </c>
      <c r="X372" s="3">
        <v>25.17</v>
      </c>
      <c r="Y372" s="3">
        <v>220.27</v>
      </c>
      <c r="Z372" s="4" t="str">
        <f t="shared" si="20"/>
        <v>April</v>
      </c>
      <c r="AA372" s="1" t="str" cm="1">
        <f t="array" ref="AA372">_xlfn.IFS(
  HOUR(L372) &lt; 6, "Overnight (12am–6am)",
  HOUR(L372) &lt; 10, "Morning (6am–10am)",
  HOUR(L372) &lt; 14, "Midday (10am–2pm)",
  HOUR(L372) &lt; 18, "Afternoon (2pm–6pm)",
  TRUE, "Evening (6pm–12am)"
)</f>
        <v>Afternoon (2pm–6pm)</v>
      </c>
      <c r="AB372" s="5" t="str">
        <f t="shared" si="21"/>
        <v>Thursday</v>
      </c>
      <c r="AC372" s="2">
        <f t="shared" si="22"/>
        <v>17</v>
      </c>
      <c r="AD372" s="7">
        <f t="shared" si="23"/>
        <v>158.99999999441206</v>
      </c>
    </row>
    <row r="373" spans="1:30" x14ac:dyDescent="0.35">
      <c r="A373" s="1" t="s">
        <v>453</v>
      </c>
      <c r="B373" s="4">
        <v>45752</v>
      </c>
      <c r="C373" s="1" t="s">
        <v>37</v>
      </c>
      <c r="D373" s="1" t="s">
        <v>28</v>
      </c>
      <c r="E373" s="1" t="s">
        <v>38</v>
      </c>
      <c r="F373" s="1" t="s">
        <v>30</v>
      </c>
      <c r="G373" s="1" t="s">
        <v>39</v>
      </c>
      <c r="H373" s="1" t="s">
        <v>40</v>
      </c>
      <c r="I373" s="1" t="s">
        <v>85</v>
      </c>
      <c r="J373" s="1" t="s">
        <v>1317</v>
      </c>
      <c r="K373" s="1" t="s">
        <v>1292</v>
      </c>
      <c r="L373" s="5">
        <v>45752.607638888891</v>
      </c>
      <c r="M373" s="5">
        <v>45752.624305555553</v>
      </c>
      <c r="N373" s="5">
        <v>45752.624305555553</v>
      </c>
      <c r="O373" s="5">
        <v>45752.644444444442</v>
      </c>
      <c r="P373" s="1">
        <v>24</v>
      </c>
      <c r="Q373" s="1">
        <v>0</v>
      </c>
      <c r="R373" s="1">
        <v>29</v>
      </c>
      <c r="S373" s="6">
        <v>13.2</v>
      </c>
      <c r="T373" s="1" t="s">
        <v>60</v>
      </c>
      <c r="U373" s="1" t="s">
        <v>35</v>
      </c>
      <c r="W373" s="2">
        <v>2.48</v>
      </c>
      <c r="X373" s="3">
        <v>188.27</v>
      </c>
      <c r="Y373" s="3">
        <v>663.68</v>
      </c>
      <c r="Z373" s="4" t="str">
        <f t="shared" si="20"/>
        <v>April</v>
      </c>
      <c r="AA373" s="1" t="str" cm="1">
        <f t="array" ref="AA373">_xlfn.IFS(
  HOUR(L373) &lt; 6, "Overnight (12am–6am)",
  HOUR(L373) &lt; 10, "Morning (6am–10am)",
  HOUR(L373) &lt; 14, "Midday (10am–2pm)",
  HOUR(L373) &lt; 18, "Afternoon (2pm–6pm)",
  TRUE, "Evening (6pm–12am)"
)</f>
        <v>Afternoon (2pm–6pm)</v>
      </c>
      <c r="AB373" s="5" t="str">
        <f t="shared" si="21"/>
        <v>Saturday</v>
      </c>
      <c r="AC373" s="2">
        <f t="shared" si="22"/>
        <v>14</v>
      </c>
      <c r="AD373" s="7">
        <f t="shared" si="23"/>
        <v>52.999999994644895</v>
      </c>
    </row>
    <row r="374" spans="1:30" x14ac:dyDescent="0.35">
      <c r="A374" s="1" t="s">
        <v>454</v>
      </c>
      <c r="B374" s="4">
        <v>45776</v>
      </c>
      <c r="C374" s="1" t="s">
        <v>119</v>
      </c>
      <c r="D374" s="1" t="s">
        <v>28</v>
      </c>
      <c r="E374" s="1" t="s">
        <v>56</v>
      </c>
      <c r="F374" s="1" t="s">
        <v>30</v>
      </c>
      <c r="G374" s="1" t="s">
        <v>39</v>
      </c>
      <c r="H374" s="1" t="s">
        <v>40</v>
      </c>
      <c r="I374" s="1" t="s">
        <v>33</v>
      </c>
      <c r="J374" s="1" t="s">
        <v>1311</v>
      </c>
      <c r="K374" s="1" t="s">
        <v>1294</v>
      </c>
      <c r="L374" s="5">
        <v>45776.642361111109</v>
      </c>
      <c r="M374" s="5">
        <v>45776.647222222222</v>
      </c>
      <c r="N374" s="5">
        <v>45776.725694444445</v>
      </c>
      <c r="O374" s="5">
        <v>45776.743055555555</v>
      </c>
      <c r="P374" s="1">
        <v>7</v>
      </c>
      <c r="Q374" s="1">
        <v>113</v>
      </c>
      <c r="R374" s="1">
        <v>25</v>
      </c>
      <c r="S374" s="6">
        <v>12</v>
      </c>
      <c r="T374" s="1" t="s">
        <v>60</v>
      </c>
      <c r="U374" s="1" t="s">
        <v>35</v>
      </c>
      <c r="W374" s="2">
        <v>2.38</v>
      </c>
      <c r="X374" s="3">
        <v>121.22</v>
      </c>
      <c r="Y374" s="3">
        <v>758.86</v>
      </c>
      <c r="Z374" s="4" t="str">
        <f t="shared" si="20"/>
        <v>April</v>
      </c>
      <c r="AA374" s="1" t="str" cm="1">
        <f t="array" ref="AA374">_xlfn.IFS(
  HOUR(L374) &lt; 6, "Overnight (12am–6am)",
  HOUR(L374) &lt; 10, "Morning (6am–10am)",
  HOUR(L374) &lt; 14, "Midday (10am–2pm)",
  HOUR(L374) &lt; 18, "Afternoon (2pm–6pm)",
  TRUE, "Evening (6pm–12am)"
)</f>
        <v>Afternoon (2pm–6pm)</v>
      </c>
      <c r="AB374" s="5" t="str">
        <f t="shared" si="21"/>
        <v>Tuesday</v>
      </c>
      <c r="AC374" s="2">
        <f t="shared" si="22"/>
        <v>15</v>
      </c>
      <c r="AD374" s="7">
        <f t="shared" si="23"/>
        <v>145.00000000116415</v>
      </c>
    </row>
    <row r="375" spans="1:30" x14ac:dyDescent="0.35">
      <c r="A375" s="1" t="s">
        <v>455</v>
      </c>
      <c r="B375" s="4">
        <v>45775</v>
      </c>
      <c r="C375" s="1" t="s">
        <v>59</v>
      </c>
      <c r="D375" s="1" t="s">
        <v>28</v>
      </c>
      <c r="E375" s="1" t="s">
        <v>38</v>
      </c>
      <c r="F375" s="1" t="s">
        <v>30</v>
      </c>
      <c r="G375" s="1" t="s">
        <v>39</v>
      </c>
      <c r="H375" s="1" t="s">
        <v>40</v>
      </c>
      <c r="I375" s="1" t="s">
        <v>107</v>
      </c>
      <c r="J375" s="1" t="s">
        <v>1306</v>
      </c>
      <c r="K375" s="1" t="s">
        <v>1296</v>
      </c>
      <c r="L375" s="5">
        <v>45775.260416666664</v>
      </c>
      <c r="M375" s="5">
        <v>45775.286111111112</v>
      </c>
      <c r="N375" s="5">
        <v>45775.341666666667</v>
      </c>
      <c r="O375" s="5">
        <v>45775.351388888892</v>
      </c>
      <c r="P375" s="1">
        <v>37</v>
      </c>
      <c r="Q375" s="1">
        <v>80</v>
      </c>
      <c r="R375" s="1">
        <v>14</v>
      </c>
      <c r="S375" s="6">
        <v>7.8</v>
      </c>
      <c r="T375" s="1" t="s">
        <v>48</v>
      </c>
      <c r="U375" s="1" t="s">
        <v>35</v>
      </c>
      <c r="W375" s="2">
        <v>1.68</v>
      </c>
      <c r="X375" s="3">
        <v>137.83000000000001</v>
      </c>
      <c r="Y375" s="3">
        <v>1076</v>
      </c>
      <c r="Z375" s="4" t="str">
        <f t="shared" si="20"/>
        <v>April</v>
      </c>
      <c r="AA375" s="1" t="str" cm="1">
        <f t="array" ref="AA375">_xlfn.IFS(
  HOUR(L375) &lt; 6, "Overnight (12am–6am)",
  HOUR(L375) &lt; 10, "Morning (6am–10am)",
  HOUR(L375) &lt; 14, "Midday (10am–2pm)",
  HOUR(L375) &lt; 18, "Afternoon (2pm–6pm)",
  TRUE, "Evening (6pm–12am)"
)</f>
        <v>Morning (6am–10am)</v>
      </c>
      <c r="AB375" s="5" t="str">
        <f t="shared" si="21"/>
        <v>Monday</v>
      </c>
      <c r="AC375" s="2">
        <f t="shared" si="22"/>
        <v>6</v>
      </c>
      <c r="AD375" s="7">
        <f t="shared" si="23"/>
        <v>131.00000000791624</v>
      </c>
    </row>
    <row r="376" spans="1:30" x14ac:dyDescent="0.35">
      <c r="A376" s="1" t="s">
        <v>456</v>
      </c>
      <c r="B376" s="4">
        <v>45773</v>
      </c>
      <c r="C376" s="1" t="s">
        <v>52</v>
      </c>
      <c r="D376" s="1" t="s">
        <v>28</v>
      </c>
      <c r="E376" s="1" t="s">
        <v>66</v>
      </c>
      <c r="F376" s="1" t="s">
        <v>30</v>
      </c>
      <c r="G376" s="1" t="s">
        <v>45</v>
      </c>
      <c r="H376" s="1" t="s">
        <v>46</v>
      </c>
      <c r="I376" s="1" t="s">
        <v>107</v>
      </c>
      <c r="J376" s="1" t="s">
        <v>1318</v>
      </c>
      <c r="K376" s="1" t="s">
        <v>1294</v>
      </c>
      <c r="L376" s="5">
        <v>45773.472222222219</v>
      </c>
      <c r="M376" s="5">
        <v>45773.477083333331</v>
      </c>
      <c r="N376" s="5">
        <v>45773.477083333331</v>
      </c>
      <c r="O376" s="5">
        <v>45773.490972222222</v>
      </c>
      <c r="P376" s="1">
        <v>7</v>
      </c>
      <c r="Q376" s="1">
        <v>0</v>
      </c>
      <c r="R376" s="1">
        <v>20</v>
      </c>
      <c r="S376" s="6">
        <v>15.1</v>
      </c>
      <c r="T376" s="1" t="s">
        <v>41</v>
      </c>
      <c r="U376" s="1" t="s">
        <v>35</v>
      </c>
      <c r="W376" s="2">
        <v>1.24</v>
      </c>
      <c r="X376" s="3">
        <v>128.6</v>
      </c>
      <c r="Y376" s="3">
        <v>1141.71</v>
      </c>
      <c r="Z376" s="4" t="str">
        <f t="shared" si="20"/>
        <v>April</v>
      </c>
      <c r="AA376" s="1" t="str" cm="1">
        <f t="array" ref="AA376">_xlfn.IFS(
  HOUR(L376) &lt; 6, "Overnight (12am–6am)",
  HOUR(L376) &lt; 10, "Morning (6am–10am)",
  HOUR(L376) &lt; 14, "Midday (10am–2pm)",
  HOUR(L376) &lt; 18, "Afternoon (2pm–6pm)",
  TRUE, "Evening (6pm–12am)"
)</f>
        <v>Midday (10am–2pm)</v>
      </c>
      <c r="AB376" s="5" t="str">
        <f t="shared" si="21"/>
        <v>Saturday</v>
      </c>
      <c r="AC376" s="2">
        <f t="shared" si="22"/>
        <v>11</v>
      </c>
      <c r="AD376" s="7">
        <f t="shared" si="23"/>
        <v>27.000000004190952</v>
      </c>
    </row>
    <row r="377" spans="1:30" x14ac:dyDescent="0.35">
      <c r="A377" s="1" t="s">
        <v>457</v>
      </c>
      <c r="B377" s="4">
        <v>45768</v>
      </c>
      <c r="C377" s="1" t="s">
        <v>69</v>
      </c>
      <c r="D377" s="1" t="s">
        <v>28</v>
      </c>
      <c r="E377" s="1" t="s">
        <v>53</v>
      </c>
      <c r="F377" s="1" t="s">
        <v>30</v>
      </c>
      <c r="G377" s="1" t="s">
        <v>45</v>
      </c>
      <c r="H377" s="1" t="s">
        <v>46</v>
      </c>
      <c r="I377" s="1" t="s">
        <v>57</v>
      </c>
      <c r="J377" s="1" t="s">
        <v>1302</v>
      </c>
      <c r="K377" s="1" t="s">
        <v>1292</v>
      </c>
      <c r="L377" s="5">
        <v>45768.395833333336</v>
      </c>
      <c r="M377" s="5">
        <v>45768.397222222222</v>
      </c>
      <c r="N377" s="5">
        <v>45768.426388888889</v>
      </c>
      <c r="O377" s="5">
        <v>45768.455555555556</v>
      </c>
      <c r="P377" s="1">
        <v>2</v>
      </c>
      <c r="Q377" s="1">
        <v>42</v>
      </c>
      <c r="R377" s="1">
        <v>42</v>
      </c>
      <c r="S377" s="6">
        <v>10.3</v>
      </c>
      <c r="T377" s="1" t="s">
        <v>54</v>
      </c>
      <c r="U377" s="1" t="s">
        <v>35</v>
      </c>
      <c r="W377" s="2">
        <v>2.73</v>
      </c>
      <c r="X377" s="3">
        <v>121.2</v>
      </c>
      <c r="Y377" s="3">
        <v>291.3</v>
      </c>
      <c r="Z377" s="4" t="str">
        <f t="shared" si="20"/>
        <v>April</v>
      </c>
      <c r="AA377" s="1" t="str" cm="1">
        <f t="array" ref="AA377">_xlfn.IFS(
  HOUR(L377) &lt; 6, "Overnight (12am–6am)",
  HOUR(L377) &lt; 10, "Morning (6am–10am)",
  HOUR(L377) &lt; 14, "Midday (10am–2pm)",
  HOUR(L377) &lt; 18, "Afternoon (2pm–6pm)",
  TRUE, "Evening (6pm–12am)"
)</f>
        <v>Morning (6am–10am)</v>
      </c>
      <c r="AB377" s="5" t="str">
        <f t="shared" si="21"/>
        <v>Monday</v>
      </c>
      <c r="AC377" s="2">
        <f t="shared" si="22"/>
        <v>9</v>
      </c>
      <c r="AD377" s="7">
        <f t="shared" si="23"/>
        <v>85.999999997438863</v>
      </c>
    </row>
    <row r="378" spans="1:30" x14ac:dyDescent="0.35">
      <c r="A378" s="1" t="s">
        <v>458</v>
      </c>
      <c r="B378" s="4">
        <v>45765</v>
      </c>
      <c r="C378" s="1" t="s">
        <v>130</v>
      </c>
      <c r="D378" s="1" t="s">
        <v>28</v>
      </c>
      <c r="E378" s="1" t="s">
        <v>56</v>
      </c>
      <c r="F378" s="1" t="s">
        <v>30</v>
      </c>
      <c r="G378" s="1" t="s">
        <v>45</v>
      </c>
      <c r="H378" s="1" t="s">
        <v>46</v>
      </c>
      <c r="I378" s="1" t="s">
        <v>57</v>
      </c>
      <c r="J378" s="1" t="s">
        <v>1299</v>
      </c>
      <c r="K378" s="1" t="s">
        <v>1292</v>
      </c>
      <c r="L378" s="5">
        <v>45765.989583333336</v>
      </c>
      <c r="M378" s="5">
        <v>45765.993750000001</v>
      </c>
      <c r="N378" s="5">
        <v>45766.00277777778</v>
      </c>
      <c r="O378" s="5">
        <v>45766.034722222219</v>
      </c>
      <c r="P378" s="1">
        <v>6</v>
      </c>
      <c r="Q378" s="1">
        <v>13</v>
      </c>
      <c r="R378" s="1">
        <v>46</v>
      </c>
      <c r="S378" s="6">
        <v>16.7</v>
      </c>
      <c r="T378" s="1" t="s">
        <v>34</v>
      </c>
      <c r="U378" s="1" t="s">
        <v>35</v>
      </c>
      <c r="W378" s="2">
        <v>3.14</v>
      </c>
      <c r="X378" s="3">
        <v>25.17</v>
      </c>
      <c r="Y378" s="3">
        <v>797.01</v>
      </c>
      <c r="Z378" s="4" t="str">
        <f t="shared" si="20"/>
        <v>April</v>
      </c>
      <c r="AA378" s="1" t="str" cm="1">
        <f t="array" ref="AA378">_xlfn.IFS(
  HOUR(L378) &lt; 6, "Overnight (12am–6am)",
  HOUR(L378) &lt; 10, "Morning (6am–10am)",
  HOUR(L378) &lt; 14, "Midday (10am–2pm)",
  HOUR(L378) &lt; 18, "Afternoon (2pm–6pm)",
  TRUE, "Evening (6pm–12am)"
)</f>
        <v>Evening (6pm–12am)</v>
      </c>
      <c r="AB378" s="5" t="str">
        <f t="shared" si="21"/>
        <v>Friday</v>
      </c>
      <c r="AC378" s="2">
        <f t="shared" si="22"/>
        <v>23</v>
      </c>
      <c r="AD378" s="7">
        <f t="shared" si="23"/>
        <v>64.999999991850927</v>
      </c>
    </row>
    <row r="379" spans="1:30" x14ac:dyDescent="0.35">
      <c r="A379" s="1" t="s">
        <v>459</v>
      </c>
      <c r="B379" s="4">
        <v>45760</v>
      </c>
      <c r="C379" s="1" t="s">
        <v>50</v>
      </c>
      <c r="D379" s="1" t="s">
        <v>28</v>
      </c>
      <c r="E379" s="1" t="s">
        <v>56</v>
      </c>
      <c r="F379" s="1" t="s">
        <v>44</v>
      </c>
      <c r="G379" s="1" t="s">
        <v>39</v>
      </c>
      <c r="H379" s="1" t="s">
        <v>40</v>
      </c>
      <c r="I379" s="1" t="s">
        <v>47</v>
      </c>
      <c r="J379" s="1" t="s">
        <v>1321</v>
      </c>
      <c r="K379" s="1" t="s">
        <v>1292</v>
      </c>
      <c r="L379" s="5">
        <v>45760.722222222219</v>
      </c>
      <c r="M379" s="5">
        <v>45760.737500000003</v>
      </c>
      <c r="N379" s="5">
        <v>45760.78402777778</v>
      </c>
      <c r="O379" s="5">
        <v>45760.800694444442</v>
      </c>
      <c r="P379" s="1">
        <v>22</v>
      </c>
      <c r="Q379" s="1">
        <v>67</v>
      </c>
      <c r="R379" s="1">
        <v>24</v>
      </c>
      <c r="S379" s="6">
        <v>14.7</v>
      </c>
      <c r="T379" s="1" t="s">
        <v>34</v>
      </c>
      <c r="U379" s="1" t="s">
        <v>35</v>
      </c>
      <c r="W379" s="2">
        <v>1.77</v>
      </c>
      <c r="X379" s="3">
        <v>15.97</v>
      </c>
      <c r="Y379" s="3">
        <v>569.85</v>
      </c>
      <c r="Z379" s="4" t="str">
        <f t="shared" si="20"/>
        <v>April</v>
      </c>
      <c r="AA379" s="1" t="str" cm="1">
        <f t="array" ref="AA379">_xlfn.IFS(
  HOUR(L379) &lt; 6, "Overnight (12am–6am)",
  HOUR(L379) &lt; 10, "Morning (6am–10am)",
  HOUR(L379) &lt; 14, "Midday (10am–2pm)",
  HOUR(L379) &lt; 18, "Afternoon (2pm–6pm)",
  TRUE, "Evening (6pm–12am)"
)</f>
        <v>Afternoon (2pm–6pm)</v>
      </c>
      <c r="AB379" s="5" t="str">
        <f t="shared" si="21"/>
        <v>Sunday</v>
      </c>
      <c r="AC379" s="2">
        <f t="shared" si="22"/>
        <v>17</v>
      </c>
      <c r="AD379" s="7">
        <f t="shared" si="23"/>
        <v>113.00000000162981</v>
      </c>
    </row>
    <row r="380" spans="1:30" x14ac:dyDescent="0.35">
      <c r="A380" s="1" t="s">
        <v>460</v>
      </c>
      <c r="B380" s="4">
        <v>45753</v>
      </c>
      <c r="C380" s="1" t="s">
        <v>130</v>
      </c>
      <c r="D380" s="1" t="s">
        <v>28</v>
      </c>
      <c r="E380" s="1" t="s">
        <v>53</v>
      </c>
      <c r="F380" s="1" t="s">
        <v>30</v>
      </c>
      <c r="G380" s="1" t="s">
        <v>39</v>
      </c>
      <c r="H380" s="1" t="s">
        <v>40</v>
      </c>
      <c r="I380" s="1" t="s">
        <v>57</v>
      </c>
      <c r="J380" s="1" t="s">
        <v>1313</v>
      </c>
      <c r="K380" s="1" t="s">
        <v>1297</v>
      </c>
      <c r="L380" s="5">
        <v>45753.78125</v>
      </c>
      <c r="M380" s="5">
        <v>45753.795138888891</v>
      </c>
      <c r="N380" s="5">
        <v>45753.845833333333</v>
      </c>
      <c r="O380" s="5">
        <v>45753.86041666667</v>
      </c>
      <c r="P380" s="1">
        <v>20</v>
      </c>
      <c r="Q380" s="1">
        <v>73</v>
      </c>
      <c r="R380" s="1">
        <v>21</v>
      </c>
      <c r="S380" s="6">
        <v>7.2</v>
      </c>
      <c r="T380" s="1" t="s">
        <v>48</v>
      </c>
      <c r="U380" s="1" t="s">
        <v>35</v>
      </c>
      <c r="W380" s="2">
        <v>2.99</v>
      </c>
      <c r="X380" s="3">
        <v>243.03</v>
      </c>
      <c r="Y380" s="3">
        <v>1190</v>
      </c>
      <c r="Z380" s="4" t="str">
        <f t="shared" si="20"/>
        <v>April</v>
      </c>
      <c r="AA380" s="1" t="str" cm="1">
        <f t="array" ref="AA380">_xlfn.IFS(
  HOUR(L380) &lt; 6, "Overnight (12am–6am)",
  HOUR(L380) &lt; 10, "Morning (6am–10am)",
  HOUR(L380) &lt; 14, "Midday (10am–2pm)",
  HOUR(L380) &lt; 18, "Afternoon (2pm–6pm)",
  TRUE, "Evening (6pm–12am)"
)</f>
        <v>Evening (6pm–12am)</v>
      </c>
      <c r="AB380" s="5" t="str">
        <f t="shared" si="21"/>
        <v>Sunday</v>
      </c>
      <c r="AC380" s="2">
        <f t="shared" si="22"/>
        <v>18</v>
      </c>
      <c r="AD380" s="7">
        <f t="shared" si="23"/>
        <v>114.00000000488944</v>
      </c>
    </row>
    <row r="381" spans="1:30" x14ac:dyDescent="0.35">
      <c r="A381" s="1" t="s">
        <v>461</v>
      </c>
      <c r="B381" s="4">
        <v>45751</v>
      </c>
      <c r="C381" s="1" t="s">
        <v>63</v>
      </c>
      <c r="D381" s="1" t="s">
        <v>28</v>
      </c>
      <c r="E381" s="1" t="s">
        <v>56</v>
      </c>
      <c r="F381" s="1" t="s">
        <v>30</v>
      </c>
      <c r="G381" s="1" t="s">
        <v>39</v>
      </c>
      <c r="H381" s="1" t="s">
        <v>40</v>
      </c>
      <c r="I381" s="1" t="s">
        <v>85</v>
      </c>
      <c r="J381" s="1" t="s">
        <v>1314</v>
      </c>
      <c r="K381" s="1" t="s">
        <v>1294</v>
      </c>
      <c r="L381" s="5">
        <v>45751.440972222219</v>
      </c>
      <c r="M381" s="5">
        <v>45751.449305555558</v>
      </c>
      <c r="N381" s="5">
        <v>45751.481944444444</v>
      </c>
      <c r="O381" s="5">
        <v>45751.498611111114</v>
      </c>
      <c r="P381" s="1">
        <v>12</v>
      </c>
      <c r="Q381" s="1">
        <v>47</v>
      </c>
      <c r="R381" s="1">
        <v>24</v>
      </c>
      <c r="S381" s="6">
        <v>12.4</v>
      </c>
      <c r="T381" s="1" t="s">
        <v>34</v>
      </c>
      <c r="U381" s="1" t="s">
        <v>35</v>
      </c>
      <c r="W381" s="2">
        <v>2.86</v>
      </c>
      <c r="X381" s="3">
        <v>73.89</v>
      </c>
      <c r="Y381" s="3">
        <v>837.41</v>
      </c>
      <c r="Z381" s="4" t="str">
        <f t="shared" si="20"/>
        <v>April</v>
      </c>
      <c r="AA381" s="1" t="str" cm="1">
        <f t="array" ref="AA381">_xlfn.IFS(
  HOUR(L381) &lt; 6, "Overnight (12am–6am)",
  HOUR(L381) &lt; 10, "Morning (6am–10am)",
  HOUR(L381) &lt; 14, "Midday (10am–2pm)",
  HOUR(L381) &lt; 18, "Afternoon (2pm–6pm)",
  TRUE, "Evening (6pm–12am)"
)</f>
        <v>Midday (10am–2pm)</v>
      </c>
      <c r="AB381" s="5" t="str">
        <f t="shared" si="21"/>
        <v>Friday</v>
      </c>
      <c r="AC381" s="2">
        <f t="shared" si="22"/>
        <v>10</v>
      </c>
      <c r="AD381" s="7">
        <f t="shared" si="23"/>
        <v>83.000000008614734</v>
      </c>
    </row>
    <row r="382" spans="1:30" x14ac:dyDescent="0.35">
      <c r="A382" s="1" t="s">
        <v>462</v>
      </c>
      <c r="B382" s="4">
        <v>45755</v>
      </c>
      <c r="C382" s="1" t="s">
        <v>69</v>
      </c>
      <c r="D382" s="1" t="s">
        <v>28</v>
      </c>
      <c r="E382" s="1" t="s">
        <v>29</v>
      </c>
      <c r="F382" s="1" t="s">
        <v>30</v>
      </c>
      <c r="G382" s="1" t="s">
        <v>31</v>
      </c>
      <c r="H382" s="1" t="s">
        <v>32</v>
      </c>
      <c r="I382" s="1" t="s">
        <v>47</v>
      </c>
      <c r="J382" s="1" t="s">
        <v>1306</v>
      </c>
      <c r="K382" s="1" t="s">
        <v>1292</v>
      </c>
      <c r="L382" s="5">
        <v>45755.416666666664</v>
      </c>
      <c r="M382" s="5">
        <v>45755.425000000003</v>
      </c>
      <c r="N382" s="5">
        <v>45755.497916666667</v>
      </c>
      <c r="O382" s="5">
        <v>45755.504166666666</v>
      </c>
      <c r="P382" s="1">
        <v>12</v>
      </c>
      <c r="Q382" s="1">
        <v>105</v>
      </c>
      <c r="R382" s="1">
        <v>9</v>
      </c>
      <c r="S382" s="6">
        <v>14.2</v>
      </c>
      <c r="T382" s="1" t="s">
        <v>77</v>
      </c>
      <c r="U382" s="1" t="s">
        <v>35</v>
      </c>
      <c r="W382" s="2">
        <v>0.77</v>
      </c>
      <c r="X382" s="3">
        <v>44.54</v>
      </c>
      <c r="Y382" s="3">
        <v>146</v>
      </c>
      <c r="Z382" s="4" t="str">
        <f t="shared" si="20"/>
        <v>April</v>
      </c>
      <c r="AA382" s="1" t="str" cm="1">
        <f t="array" ref="AA382">_xlfn.IFS(
  HOUR(L382) &lt; 6, "Overnight (12am–6am)",
  HOUR(L382) &lt; 10, "Morning (6am–10am)",
  HOUR(L382) &lt; 14, "Midday (10am–2pm)",
  HOUR(L382) &lt; 18, "Afternoon (2pm–6pm)",
  TRUE, "Evening (6pm–12am)"
)</f>
        <v>Midday (10am–2pm)</v>
      </c>
      <c r="AB382" s="5" t="str">
        <f t="shared" si="21"/>
        <v>Tuesday</v>
      </c>
      <c r="AC382" s="2">
        <f t="shared" si="22"/>
        <v>10</v>
      </c>
      <c r="AD382" s="7">
        <f t="shared" si="23"/>
        <v>126.00000000209548</v>
      </c>
    </row>
    <row r="383" spans="1:30" x14ac:dyDescent="0.35">
      <c r="A383" s="1" t="s">
        <v>463</v>
      </c>
      <c r="B383" s="4">
        <v>45772</v>
      </c>
      <c r="C383" s="1" t="s">
        <v>52</v>
      </c>
      <c r="D383" s="1" t="s">
        <v>28</v>
      </c>
      <c r="E383" s="1" t="s">
        <v>29</v>
      </c>
      <c r="F383" s="1" t="s">
        <v>30</v>
      </c>
      <c r="G383" s="1" t="s">
        <v>39</v>
      </c>
      <c r="H383" s="1" t="s">
        <v>40</v>
      </c>
      <c r="I383" s="1" t="s">
        <v>107</v>
      </c>
      <c r="J383" s="1" t="s">
        <v>1302</v>
      </c>
      <c r="K383" s="1" t="s">
        <v>1297</v>
      </c>
      <c r="L383" s="5">
        <v>45772.28125</v>
      </c>
      <c r="M383" s="5">
        <v>45772.289583333331</v>
      </c>
      <c r="N383" s="5">
        <v>45772.392361111109</v>
      </c>
      <c r="O383" s="5">
        <v>45772.404861111114</v>
      </c>
      <c r="P383" s="1">
        <v>12</v>
      </c>
      <c r="Q383" s="1">
        <v>148</v>
      </c>
      <c r="R383" s="1">
        <v>18</v>
      </c>
      <c r="S383" s="6">
        <v>12.2</v>
      </c>
      <c r="T383" s="1" t="s">
        <v>77</v>
      </c>
      <c r="U383" s="1" t="s">
        <v>35</v>
      </c>
      <c r="W383" s="2">
        <v>1.6</v>
      </c>
      <c r="X383" s="3">
        <v>7.61</v>
      </c>
      <c r="Y383" s="3">
        <v>939.4</v>
      </c>
      <c r="Z383" s="4" t="str">
        <f t="shared" si="20"/>
        <v>April</v>
      </c>
      <c r="AA383" s="1" t="str" cm="1">
        <f t="array" ref="AA383">_xlfn.IFS(
  HOUR(L383) &lt; 6, "Overnight (12am–6am)",
  HOUR(L383) &lt; 10, "Morning (6am–10am)",
  HOUR(L383) &lt; 14, "Midday (10am–2pm)",
  HOUR(L383) &lt; 18, "Afternoon (2pm–6pm)",
  TRUE, "Evening (6pm–12am)"
)</f>
        <v>Morning (6am–10am)</v>
      </c>
      <c r="AB383" s="5" t="str">
        <f t="shared" si="21"/>
        <v>Friday</v>
      </c>
      <c r="AC383" s="2">
        <f t="shared" si="22"/>
        <v>6</v>
      </c>
      <c r="AD383" s="7">
        <f t="shared" si="23"/>
        <v>178.00000000395812</v>
      </c>
    </row>
    <row r="384" spans="1:30" x14ac:dyDescent="0.35">
      <c r="A384" s="1" t="s">
        <v>464</v>
      </c>
      <c r="B384" s="4">
        <v>45755</v>
      </c>
      <c r="C384" s="1" t="s">
        <v>65</v>
      </c>
      <c r="D384" s="1" t="s">
        <v>28</v>
      </c>
      <c r="E384" s="1" t="s">
        <v>38</v>
      </c>
      <c r="F384" s="1" t="s">
        <v>30</v>
      </c>
      <c r="G384" s="1" t="s">
        <v>39</v>
      </c>
      <c r="H384" s="1" t="s">
        <v>40</v>
      </c>
      <c r="I384" s="1" t="s">
        <v>85</v>
      </c>
      <c r="J384" s="1" t="s">
        <v>1320</v>
      </c>
      <c r="K384" s="1" t="s">
        <v>1294</v>
      </c>
      <c r="L384" s="5">
        <v>45755.263888888891</v>
      </c>
      <c r="M384" s="5">
        <v>45755.273611111108</v>
      </c>
      <c r="N384" s="5">
        <v>45755.302083333336</v>
      </c>
      <c r="O384" s="5">
        <v>45755.322222222225</v>
      </c>
      <c r="P384" s="1">
        <v>14</v>
      </c>
      <c r="Q384" s="1">
        <v>41</v>
      </c>
      <c r="R384" s="1">
        <v>29</v>
      </c>
      <c r="S384" s="6">
        <v>19.600000000000001</v>
      </c>
      <c r="T384" s="1" t="s">
        <v>60</v>
      </c>
      <c r="U384" s="1" t="s">
        <v>35</v>
      </c>
      <c r="W384" s="2">
        <v>1.06</v>
      </c>
      <c r="X384" s="3">
        <v>28.6</v>
      </c>
      <c r="Y384" s="3">
        <v>688.04</v>
      </c>
      <c r="Z384" s="4" t="str">
        <f t="shared" si="20"/>
        <v>April</v>
      </c>
      <c r="AA384" s="1" t="str" cm="1">
        <f t="array" ref="AA384">_xlfn.IFS(
  HOUR(L384) &lt; 6, "Overnight (12am–6am)",
  HOUR(L384) &lt; 10, "Morning (6am–10am)",
  HOUR(L384) &lt; 14, "Midday (10am–2pm)",
  HOUR(L384) &lt; 18, "Afternoon (2pm–6pm)",
  TRUE, "Evening (6pm–12am)"
)</f>
        <v>Morning (6am–10am)</v>
      </c>
      <c r="AB384" s="5" t="str">
        <f t="shared" si="21"/>
        <v>Tuesday</v>
      </c>
      <c r="AC384" s="2">
        <f t="shared" si="22"/>
        <v>6</v>
      </c>
      <c r="AD384" s="7">
        <f t="shared" si="23"/>
        <v>84.000000001396984</v>
      </c>
    </row>
    <row r="385" spans="1:30" x14ac:dyDescent="0.35">
      <c r="A385" s="1" t="s">
        <v>465</v>
      </c>
      <c r="B385" s="4">
        <v>45749</v>
      </c>
      <c r="C385" s="1" t="s">
        <v>59</v>
      </c>
      <c r="D385" s="1" t="s">
        <v>28</v>
      </c>
      <c r="E385" s="1" t="s">
        <v>38</v>
      </c>
      <c r="F385" s="1" t="s">
        <v>44</v>
      </c>
      <c r="G385" s="1" t="s">
        <v>39</v>
      </c>
      <c r="H385" s="1" t="s">
        <v>40</v>
      </c>
      <c r="I385" s="1" t="s">
        <v>57</v>
      </c>
      <c r="J385" s="1" t="s">
        <v>1320</v>
      </c>
      <c r="K385" s="1" t="s">
        <v>1292</v>
      </c>
      <c r="L385" s="5">
        <v>45749.784722222219</v>
      </c>
      <c r="M385" s="5">
        <v>45749.801388888889</v>
      </c>
      <c r="N385" s="5">
        <v>45749.820833333331</v>
      </c>
      <c r="O385" s="5">
        <v>45749.850694444445</v>
      </c>
      <c r="P385" s="1">
        <v>24</v>
      </c>
      <c r="Q385" s="1">
        <v>28</v>
      </c>
      <c r="R385" s="1">
        <v>43</v>
      </c>
      <c r="S385" s="6">
        <v>16.600000000000001</v>
      </c>
      <c r="T385" s="1" t="s">
        <v>34</v>
      </c>
      <c r="U385" s="1" t="s">
        <v>35</v>
      </c>
      <c r="W385" s="2">
        <v>1.55</v>
      </c>
      <c r="X385" s="3">
        <v>66.62</v>
      </c>
      <c r="Y385" s="3">
        <v>685.79</v>
      </c>
      <c r="Z385" s="4" t="str">
        <f t="shared" si="20"/>
        <v>April</v>
      </c>
      <c r="AA385" s="1" t="str" cm="1">
        <f t="array" ref="AA385">_xlfn.IFS(
  HOUR(L385) &lt; 6, "Overnight (12am–6am)",
  HOUR(L385) &lt; 10, "Morning (6am–10am)",
  HOUR(L385) &lt; 14, "Midday (10am–2pm)",
  HOUR(L385) &lt; 18, "Afternoon (2pm–6pm)",
  TRUE, "Evening (6pm–12am)"
)</f>
        <v>Evening (6pm–12am)</v>
      </c>
      <c r="AB385" s="5" t="str">
        <f t="shared" si="21"/>
        <v>Wednesday</v>
      </c>
      <c r="AC385" s="2">
        <f t="shared" si="22"/>
        <v>18</v>
      </c>
      <c r="AD385" s="7">
        <f t="shared" si="23"/>
        <v>95.000000005820766</v>
      </c>
    </row>
    <row r="386" spans="1:30" x14ac:dyDescent="0.35">
      <c r="A386" s="1" t="s">
        <v>466</v>
      </c>
      <c r="B386" s="4">
        <v>45750</v>
      </c>
      <c r="C386" s="1" t="s">
        <v>65</v>
      </c>
      <c r="D386" s="1" t="s">
        <v>28</v>
      </c>
      <c r="E386" s="1" t="s">
        <v>29</v>
      </c>
      <c r="F386" s="1" t="s">
        <v>30</v>
      </c>
      <c r="G386" s="1" t="s">
        <v>39</v>
      </c>
      <c r="H386" s="1" t="s">
        <v>40</v>
      </c>
      <c r="I386" s="1" t="s">
        <v>67</v>
      </c>
      <c r="J386" s="1" t="s">
        <v>1317</v>
      </c>
      <c r="K386" s="1" t="s">
        <v>1297</v>
      </c>
      <c r="L386" s="5">
        <v>45750.340277777781</v>
      </c>
      <c r="M386" s="5">
        <v>45750.35833333333</v>
      </c>
      <c r="N386" s="5">
        <v>45750.367361111108</v>
      </c>
      <c r="O386" s="5">
        <v>45750.379861111112</v>
      </c>
      <c r="P386" s="1">
        <v>26</v>
      </c>
      <c r="Q386" s="1">
        <v>13</v>
      </c>
      <c r="R386" s="1">
        <v>18</v>
      </c>
      <c r="S386" s="6">
        <v>4.5</v>
      </c>
      <c r="T386" s="1" t="s">
        <v>41</v>
      </c>
      <c r="U386" s="1" t="s">
        <v>35</v>
      </c>
      <c r="W386" s="2">
        <v>0.5</v>
      </c>
      <c r="X386" s="3">
        <v>190.31</v>
      </c>
      <c r="Y386" s="3">
        <v>464.15</v>
      </c>
      <c r="Z386" s="4" t="str">
        <f t="shared" ref="Z386:Z449" si="24">TEXT(B386,"MMMM")</f>
        <v>April</v>
      </c>
      <c r="AA386" s="1" t="str" cm="1">
        <f t="array" ref="AA386">_xlfn.IFS(
  HOUR(L386) &lt; 6, "Overnight (12am–6am)",
  HOUR(L386) &lt; 10, "Morning (6am–10am)",
  HOUR(L386) &lt; 14, "Midday (10am–2pm)",
  HOUR(L386) &lt; 18, "Afternoon (2pm–6pm)",
  TRUE, "Evening (6pm–12am)"
)</f>
        <v>Morning (6am–10am)</v>
      </c>
      <c r="AB386" s="5" t="str">
        <f t="shared" ref="AB386:AB449" si="25">TEXT(L386,"DDDD")</f>
        <v>Thursday</v>
      </c>
      <c r="AC386" s="2">
        <f t="shared" ref="AC386:AC449" si="26">HOUR(L386)</f>
        <v>8</v>
      </c>
      <c r="AD386" s="7">
        <f t="shared" ref="AD386:AD449" si="27">(O386-L386)*(60*24)</f>
        <v>56.999999997206032</v>
      </c>
    </row>
    <row r="387" spans="1:30" x14ac:dyDescent="0.35">
      <c r="A387" s="1" t="s">
        <v>467</v>
      </c>
      <c r="B387" s="4">
        <v>45766</v>
      </c>
      <c r="C387" s="1" t="s">
        <v>65</v>
      </c>
      <c r="D387" s="1" t="s">
        <v>28</v>
      </c>
      <c r="E387" s="1" t="s">
        <v>56</v>
      </c>
      <c r="F387" s="1" t="s">
        <v>30</v>
      </c>
      <c r="G387" s="1" t="s">
        <v>31</v>
      </c>
      <c r="H387" s="1" t="s">
        <v>32</v>
      </c>
      <c r="I387" s="1" t="s">
        <v>85</v>
      </c>
      <c r="J387" s="1" t="s">
        <v>1302</v>
      </c>
      <c r="K387" s="1" t="s">
        <v>1292</v>
      </c>
      <c r="L387" s="5">
        <v>45766.378472222219</v>
      </c>
      <c r="M387" s="5">
        <v>45766.400000000001</v>
      </c>
      <c r="N387" s="5">
        <v>45766.438194444447</v>
      </c>
      <c r="O387" s="5">
        <v>45766.458333333336</v>
      </c>
      <c r="P387" s="1">
        <v>31</v>
      </c>
      <c r="Q387" s="1">
        <v>55</v>
      </c>
      <c r="R387" s="1">
        <v>29</v>
      </c>
      <c r="S387" s="6">
        <v>17.2</v>
      </c>
      <c r="T387" s="1" t="s">
        <v>41</v>
      </c>
      <c r="U387" s="1" t="s">
        <v>35</v>
      </c>
      <c r="W387" s="2">
        <v>1.33</v>
      </c>
      <c r="X387" s="3">
        <v>45.15</v>
      </c>
      <c r="Y387" s="3">
        <v>264.48</v>
      </c>
      <c r="Z387" s="4" t="str">
        <f t="shared" si="24"/>
        <v>April</v>
      </c>
      <c r="AA387" s="1" t="str" cm="1">
        <f t="array" ref="AA387">_xlfn.IFS(
  HOUR(L387) &lt; 6, "Overnight (12am–6am)",
  HOUR(L387) &lt; 10, "Morning (6am–10am)",
  HOUR(L387) &lt; 14, "Midday (10am–2pm)",
  HOUR(L387) &lt; 18, "Afternoon (2pm–6pm)",
  TRUE, "Evening (6pm–12am)"
)</f>
        <v>Morning (6am–10am)</v>
      </c>
      <c r="AB387" s="5" t="str">
        <f t="shared" si="25"/>
        <v>Saturday</v>
      </c>
      <c r="AC387" s="2">
        <f t="shared" si="26"/>
        <v>9</v>
      </c>
      <c r="AD387" s="7">
        <f t="shared" si="27"/>
        <v>115.00000000814907</v>
      </c>
    </row>
    <row r="388" spans="1:30" x14ac:dyDescent="0.35">
      <c r="A388" s="1" t="s">
        <v>468</v>
      </c>
      <c r="B388" s="4">
        <v>45768</v>
      </c>
      <c r="C388" s="1" t="s">
        <v>96</v>
      </c>
      <c r="D388" s="1" t="s">
        <v>28</v>
      </c>
      <c r="E388" s="1" t="s">
        <v>29</v>
      </c>
      <c r="F388" s="1" t="s">
        <v>30</v>
      </c>
      <c r="G388" s="1" t="s">
        <v>39</v>
      </c>
      <c r="H388" s="1" t="s">
        <v>40</v>
      </c>
      <c r="I388" s="1" t="s">
        <v>33</v>
      </c>
      <c r="J388" s="1" t="s">
        <v>1308</v>
      </c>
      <c r="K388" s="1" t="s">
        <v>1297</v>
      </c>
      <c r="L388" s="5">
        <v>45768.760416666664</v>
      </c>
      <c r="M388" s="5">
        <v>45768.765277777777</v>
      </c>
      <c r="N388" s="5">
        <v>45768.803472222222</v>
      </c>
      <c r="O388" s="5">
        <v>45768.813888888886</v>
      </c>
      <c r="P388" s="1">
        <v>7</v>
      </c>
      <c r="Q388" s="1">
        <v>55</v>
      </c>
      <c r="R388" s="1">
        <v>15</v>
      </c>
      <c r="S388" s="6">
        <v>15.3</v>
      </c>
      <c r="T388" s="1" t="s">
        <v>77</v>
      </c>
      <c r="U388" s="1" t="s">
        <v>35</v>
      </c>
      <c r="W388" s="2">
        <v>2.56</v>
      </c>
      <c r="X388" s="3">
        <v>136.27000000000001</v>
      </c>
      <c r="Y388" s="3">
        <v>287.98</v>
      </c>
      <c r="Z388" s="4" t="str">
        <f t="shared" si="24"/>
        <v>April</v>
      </c>
      <c r="AA388" s="1" t="str" cm="1">
        <f t="array" ref="AA388">_xlfn.IFS(
  HOUR(L388) &lt; 6, "Overnight (12am–6am)",
  HOUR(L388) &lt; 10, "Morning (6am–10am)",
  HOUR(L388) &lt; 14, "Midday (10am–2pm)",
  HOUR(L388) &lt; 18, "Afternoon (2pm–6pm)",
  TRUE, "Evening (6pm–12am)"
)</f>
        <v>Evening (6pm–12am)</v>
      </c>
      <c r="AB388" s="5" t="str">
        <f t="shared" si="25"/>
        <v>Monday</v>
      </c>
      <c r="AC388" s="2">
        <f t="shared" si="26"/>
        <v>18</v>
      </c>
      <c r="AD388" s="7">
        <f t="shared" si="27"/>
        <v>76.999999999534339</v>
      </c>
    </row>
    <row r="389" spans="1:30" x14ac:dyDescent="0.35">
      <c r="A389" s="1" t="s">
        <v>469</v>
      </c>
      <c r="B389" s="4">
        <v>45773</v>
      </c>
      <c r="C389" s="1" t="s">
        <v>99</v>
      </c>
      <c r="D389" s="1" t="s">
        <v>28</v>
      </c>
      <c r="E389" s="1" t="s">
        <v>53</v>
      </c>
      <c r="F389" s="1" t="s">
        <v>44</v>
      </c>
      <c r="G389" s="1" t="s">
        <v>39</v>
      </c>
      <c r="H389" s="1" t="s">
        <v>40</v>
      </c>
      <c r="I389" s="1" t="s">
        <v>75</v>
      </c>
      <c r="J389" s="1" t="s">
        <v>1312</v>
      </c>
      <c r="K389" s="1" t="s">
        <v>1292</v>
      </c>
      <c r="L389" s="5">
        <v>45773.326388888891</v>
      </c>
      <c r="M389" s="5">
        <v>45773.331944444442</v>
      </c>
      <c r="N389" s="5">
        <v>45773.377083333333</v>
      </c>
      <c r="O389" s="5">
        <v>45773.393055555556</v>
      </c>
      <c r="P389" s="1">
        <v>8</v>
      </c>
      <c r="Q389" s="1">
        <v>65</v>
      </c>
      <c r="R389" s="1">
        <v>23</v>
      </c>
      <c r="S389" s="6">
        <v>16.399999999999999</v>
      </c>
      <c r="T389" s="1" t="s">
        <v>41</v>
      </c>
      <c r="U389" s="1" t="s">
        <v>35</v>
      </c>
      <c r="W389" s="2">
        <v>0.97</v>
      </c>
      <c r="X389" s="3">
        <v>26.87</v>
      </c>
      <c r="Y389" s="3">
        <v>989.4</v>
      </c>
      <c r="Z389" s="4" t="str">
        <f t="shared" si="24"/>
        <v>April</v>
      </c>
      <c r="AA389" s="1" t="str" cm="1">
        <f t="array" ref="AA389">_xlfn.IFS(
  HOUR(L389) &lt; 6, "Overnight (12am–6am)",
  HOUR(L389) &lt; 10, "Morning (6am–10am)",
  HOUR(L389) &lt; 14, "Midday (10am–2pm)",
  HOUR(L389) &lt; 18, "Afternoon (2pm–6pm)",
  TRUE, "Evening (6pm–12am)"
)</f>
        <v>Morning (6am–10am)</v>
      </c>
      <c r="AB389" s="5" t="str">
        <f t="shared" si="25"/>
        <v>Saturday</v>
      </c>
      <c r="AC389" s="2">
        <f t="shared" si="26"/>
        <v>7</v>
      </c>
      <c r="AD389" s="7">
        <f t="shared" si="27"/>
        <v>95.999999998603016</v>
      </c>
    </row>
    <row r="390" spans="1:30" x14ac:dyDescent="0.35">
      <c r="A390" s="1" t="s">
        <v>470</v>
      </c>
      <c r="B390" s="4">
        <v>45748</v>
      </c>
      <c r="C390" s="1" t="s">
        <v>65</v>
      </c>
      <c r="D390" s="1" t="s">
        <v>28</v>
      </c>
      <c r="E390" s="1" t="s">
        <v>56</v>
      </c>
      <c r="F390" s="1" t="s">
        <v>30</v>
      </c>
      <c r="G390" s="1" t="s">
        <v>39</v>
      </c>
      <c r="H390" s="1" t="s">
        <v>40</v>
      </c>
      <c r="I390" s="1" t="s">
        <v>75</v>
      </c>
      <c r="J390" s="1" t="s">
        <v>1304</v>
      </c>
      <c r="K390" s="1" t="s">
        <v>1294</v>
      </c>
      <c r="L390" s="5">
        <v>45748.586805555555</v>
      </c>
      <c r="M390" s="5">
        <v>45748.600694444445</v>
      </c>
      <c r="N390" s="5">
        <v>45748.600694444445</v>
      </c>
      <c r="O390" s="5">
        <v>45748.606249999997</v>
      </c>
      <c r="P390" s="1">
        <v>20</v>
      </c>
      <c r="Q390" s="1">
        <v>0</v>
      </c>
      <c r="R390" s="1">
        <v>8</v>
      </c>
      <c r="S390" s="6">
        <v>14.1</v>
      </c>
      <c r="T390" s="1" t="s">
        <v>41</v>
      </c>
      <c r="U390" s="1" t="s">
        <v>35</v>
      </c>
      <c r="W390" s="2">
        <v>1.97</v>
      </c>
      <c r="X390" s="3">
        <v>145</v>
      </c>
      <c r="Y390" s="3">
        <v>634.20000000000005</v>
      </c>
      <c r="Z390" s="4" t="str">
        <f t="shared" si="24"/>
        <v>April</v>
      </c>
      <c r="AA390" s="1" t="str" cm="1">
        <f t="array" ref="AA390">_xlfn.IFS(
  HOUR(L390) &lt; 6, "Overnight (12am–6am)",
  HOUR(L390) &lt; 10, "Morning (6am–10am)",
  HOUR(L390) &lt; 14, "Midday (10am–2pm)",
  HOUR(L390) &lt; 18, "Afternoon (2pm–6pm)",
  TRUE, "Evening (6pm–12am)"
)</f>
        <v>Afternoon (2pm–6pm)</v>
      </c>
      <c r="AB390" s="5" t="str">
        <f t="shared" si="25"/>
        <v>Tuesday</v>
      </c>
      <c r="AC390" s="2">
        <f t="shared" si="26"/>
        <v>14</v>
      </c>
      <c r="AD390" s="7">
        <f t="shared" si="27"/>
        <v>27.999999996973202</v>
      </c>
    </row>
    <row r="391" spans="1:30" x14ac:dyDescent="0.35">
      <c r="A391" s="1" t="s">
        <v>471</v>
      </c>
      <c r="B391" s="4">
        <v>45758</v>
      </c>
      <c r="C391" s="1" t="s">
        <v>99</v>
      </c>
      <c r="D391" s="1" t="s">
        <v>28</v>
      </c>
      <c r="E391" s="1" t="s">
        <v>29</v>
      </c>
      <c r="F391" s="1" t="s">
        <v>44</v>
      </c>
      <c r="G391" s="1" t="s">
        <v>39</v>
      </c>
      <c r="H391" s="1" t="s">
        <v>40</v>
      </c>
      <c r="I391" s="1" t="s">
        <v>85</v>
      </c>
      <c r="J391" s="1" t="s">
        <v>1299</v>
      </c>
      <c r="K391" s="1" t="s">
        <v>1297</v>
      </c>
      <c r="L391" s="5">
        <v>45758.579861111109</v>
      </c>
      <c r="M391" s="5">
        <v>45758.584722222222</v>
      </c>
      <c r="N391" s="5">
        <v>45758.661111111112</v>
      </c>
      <c r="O391" s="5">
        <v>45758.676388888889</v>
      </c>
      <c r="P391" s="1">
        <v>7</v>
      </c>
      <c r="Q391" s="1">
        <v>110</v>
      </c>
      <c r="R391" s="1">
        <v>22</v>
      </c>
      <c r="S391" s="6">
        <v>18.899999999999999</v>
      </c>
      <c r="T391" s="1" t="s">
        <v>77</v>
      </c>
      <c r="U391" s="1" t="s">
        <v>35</v>
      </c>
      <c r="W391" s="2">
        <v>2.0299999999999998</v>
      </c>
      <c r="X391" s="3">
        <v>165.25</v>
      </c>
      <c r="Y391" s="3">
        <v>420.76</v>
      </c>
      <c r="Z391" s="4" t="str">
        <f t="shared" si="24"/>
        <v>April</v>
      </c>
      <c r="AA391" s="1" t="str" cm="1">
        <f t="array" ref="AA391">_xlfn.IFS(
  HOUR(L391) &lt; 6, "Overnight (12am–6am)",
  HOUR(L391) &lt; 10, "Morning (6am–10am)",
  HOUR(L391) &lt; 14, "Midday (10am–2pm)",
  HOUR(L391) &lt; 18, "Afternoon (2pm–6pm)",
  TRUE, "Evening (6pm–12am)"
)</f>
        <v>Midday (10am–2pm)</v>
      </c>
      <c r="AB391" s="5" t="str">
        <f t="shared" si="25"/>
        <v>Friday</v>
      </c>
      <c r="AC391" s="2">
        <f t="shared" si="26"/>
        <v>13</v>
      </c>
      <c r="AD391" s="7">
        <f t="shared" si="27"/>
        <v>139.00000000256114</v>
      </c>
    </row>
    <row r="392" spans="1:30" x14ac:dyDescent="0.35">
      <c r="A392" s="1" t="s">
        <v>472</v>
      </c>
      <c r="B392" s="4">
        <v>45771</v>
      </c>
      <c r="C392" s="1" t="s">
        <v>119</v>
      </c>
      <c r="D392" s="1" t="s">
        <v>28</v>
      </c>
      <c r="E392" s="1" t="s">
        <v>66</v>
      </c>
      <c r="F392" s="1" t="s">
        <v>30</v>
      </c>
      <c r="G392" s="1" t="s">
        <v>39</v>
      </c>
      <c r="H392" s="1" t="s">
        <v>40</v>
      </c>
      <c r="I392" s="1" t="s">
        <v>47</v>
      </c>
      <c r="J392" s="1" t="s">
        <v>1315</v>
      </c>
      <c r="K392" s="1" t="s">
        <v>1292</v>
      </c>
      <c r="L392" s="5">
        <v>45771.590277777781</v>
      </c>
      <c r="M392" s="5">
        <v>45771.598611111112</v>
      </c>
      <c r="N392" s="5">
        <v>45771.598611111112</v>
      </c>
      <c r="O392" s="5">
        <v>45771.602083333331</v>
      </c>
      <c r="P392" s="1">
        <v>12</v>
      </c>
      <c r="Q392" s="1">
        <v>0</v>
      </c>
      <c r="R392" s="1">
        <v>5</v>
      </c>
      <c r="S392" s="6">
        <v>14.4</v>
      </c>
      <c r="T392" s="1" t="s">
        <v>41</v>
      </c>
      <c r="U392" s="1" t="s">
        <v>35</v>
      </c>
      <c r="W392" s="2">
        <v>2.08</v>
      </c>
      <c r="X392" s="3">
        <v>62.05</v>
      </c>
      <c r="Y392" s="3">
        <v>359.57</v>
      </c>
      <c r="Z392" s="4" t="str">
        <f t="shared" si="24"/>
        <v>April</v>
      </c>
      <c r="AA392" s="1" t="str" cm="1">
        <f t="array" ref="AA392">_xlfn.IFS(
  HOUR(L392) &lt; 6, "Overnight (12am–6am)",
  HOUR(L392) &lt; 10, "Morning (6am–10am)",
  HOUR(L392) &lt; 14, "Midday (10am–2pm)",
  HOUR(L392) &lt; 18, "Afternoon (2pm–6pm)",
  TRUE, "Evening (6pm–12am)"
)</f>
        <v>Afternoon (2pm–6pm)</v>
      </c>
      <c r="AB392" s="5" t="str">
        <f t="shared" si="25"/>
        <v>Thursday</v>
      </c>
      <c r="AC392" s="2">
        <f t="shared" si="26"/>
        <v>14</v>
      </c>
      <c r="AD392" s="7">
        <f t="shared" si="27"/>
        <v>16.999999992549419</v>
      </c>
    </row>
    <row r="393" spans="1:30" x14ac:dyDescent="0.35">
      <c r="A393" s="1" t="s">
        <v>473</v>
      </c>
      <c r="B393" s="4">
        <v>45755</v>
      </c>
      <c r="C393" s="1" t="s">
        <v>65</v>
      </c>
      <c r="D393" s="1" t="s">
        <v>28</v>
      </c>
      <c r="E393" s="1" t="s">
        <v>38</v>
      </c>
      <c r="F393" s="1" t="s">
        <v>44</v>
      </c>
      <c r="G393" s="1" t="s">
        <v>39</v>
      </c>
      <c r="H393" s="1" t="s">
        <v>40</v>
      </c>
      <c r="I393" s="1" t="s">
        <v>47</v>
      </c>
      <c r="J393" s="1" t="s">
        <v>1302</v>
      </c>
      <c r="K393" s="1" t="s">
        <v>1295</v>
      </c>
      <c r="L393" s="5">
        <v>45755.625</v>
      </c>
      <c r="M393" s="5">
        <v>45755.634027777778</v>
      </c>
      <c r="N393" s="5">
        <v>45755.652777777781</v>
      </c>
      <c r="O393" s="5">
        <v>45755.681250000001</v>
      </c>
      <c r="P393" s="1">
        <v>13</v>
      </c>
      <c r="Q393" s="1">
        <v>27</v>
      </c>
      <c r="R393" s="1">
        <v>41</v>
      </c>
      <c r="S393" s="6">
        <v>5.7</v>
      </c>
      <c r="T393" s="1" t="s">
        <v>60</v>
      </c>
      <c r="U393" s="1" t="s">
        <v>35</v>
      </c>
      <c r="W393" s="2">
        <v>2.04</v>
      </c>
      <c r="X393" s="3">
        <v>196.69</v>
      </c>
      <c r="Y393" s="3">
        <v>727.8</v>
      </c>
      <c r="Z393" s="4" t="str">
        <f t="shared" si="24"/>
        <v>April</v>
      </c>
      <c r="AA393" s="1" t="str" cm="1">
        <f t="array" ref="AA393">_xlfn.IFS(
  HOUR(L393) &lt; 6, "Overnight (12am–6am)",
  HOUR(L393) &lt; 10, "Morning (6am–10am)",
  HOUR(L393) &lt; 14, "Midday (10am–2pm)",
  HOUR(L393) &lt; 18, "Afternoon (2pm–6pm)",
  TRUE, "Evening (6pm–12am)"
)</f>
        <v>Afternoon (2pm–6pm)</v>
      </c>
      <c r="AB393" s="5" t="str">
        <f t="shared" si="25"/>
        <v>Tuesday</v>
      </c>
      <c r="AC393" s="2">
        <f t="shared" si="26"/>
        <v>15</v>
      </c>
      <c r="AD393" s="7">
        <f t="shared" si="27"/>
        <v>81.000000002095476</v>
      </c>
    </row>
    <row r="394" spans="1:30" x14ac:dyDescent="0.35">
      <c r="A394" s="1" t="s">
        <v>474</v>
      </c>
      <c r="B394" s="4">
        <v>45775</v>
      </c>
      <c r="C394" s="1" t="s">
        <v>43</v>
      </c>
      <c r="D394" s="1" t="s">
        <v>28</v>
      </c>
      <c r="E394" s="1" t="s">
        <v>66</v>
      </c>
      <c r="F394" s="1" t="s">
        <v>30</v>
      </c>
      <c r="G394" s="1" t="s">
        <v>39</v>
      </c>
      <c r="H394" s="1" t="s">
        <v>40</v>
      </c>
      <c r="I394" s="1" t="s">
        <v>107</v>
      </c>
      <c r="J394" s="1" t="s">
        <v>1306</v>
      </c>
      <c r="K394" s="1" t="s">
        <v>1296</v>
      </c>
      <c r="L394" s="5">
        <v>45775.5</v>
      </c>
      <c r="M394" s="5">
        <v>45775.522222222222</v>
      </c>
      <c r="N394" s="5">
        <v>45775.625694444447</v>
      </c>
      <c r="O394" s="5">
        <v>45775.645138888889</v>
      </c>
      <c r="P394" s="1">
        <v>32</v>
      </c>
      <c r="Q394" s="1">
        <v>149</v>
      </c>
      <c r="R394" s="1">
        <v>28</v>
      </c>
      <c r="S394" s="6">
        <v>7.2</v>
      </c>
      <c r="T394" s="1" t="s">
        <v>48</v>
      </c>
      <c r="U394" s="1" t="s">
        <v>35</v>
      </c>
      <c r="W394" s="2">
        <v>2.25</v>
      </c>
      <c r="X394" s="3">
        <v>332.61</v>
      </c>
      <c r="Y394" s="3">
        <v>833.16</v>
      </c>
      <c r="Z394" s="4" t="str">
        <f t="shared" si="24"/>
        <v>April</v>
      </c>
      <c r="AA394" s="1" t="str" cm="1">
        <f t="array" ref="AA394">_xlfn.IFS(
  HOUR(L394) &lt; 6, "Overnight (12am–6am)",
  HOUR(L394) &lt; 10, "Morning (6am–10am)",
  HOUR(L394) &lt; 14, "Midday (10am–2pm)",
  HOUR(L394) &lt; 18, "Afternoon (2pm–6pm)",
  TRUE, "Evening (6pm–12am)"
)</f>
        <v>Midday (10am–2pm)</v>
      </c>
      <c r="AB394" s="5" t="str">
        <f t="shared" si="25"/>
        <v>Monday</v>
      </c>
      <c r="AC394" s="2">
        <f t="shared" si="26"/>
        <v>12</v>
      </c>
      <c r="AD394" s="7">
        <f t="shared" si="27"/>
        <v>209.00000000023283</v>
      </c>
    </row>
    <row r="395" spans="1:30" x14ac:dyDescent="0.35">
      <c r="A395" s="1" t="s">
        <v>475</v>
      </c>
      <c r="B395" s="4">
        <v>45772</v>
      </c>
      <c r="C395" s="1" t="s">
        <v>52</v>
      </c>
      <c r="D395" s="1" t="s">
        <v>28</v>
      </c>
      <c r="E395" s="1" t="s">
        <v>53</v>
      </c>
      <c r="F395" s="1" t="s">
        <v>30</v>
      </c>
      <c r="G395" s="1" t="s">
        <v>45</v>
      </c>
      <c r="H395" s="1" t="s">
        <v>46</v>
      </c>
      <c r="I395" s="1" t="s">
        <v>47</v>
      </c>
      <c r="J395" s="1" t="s">
        <v>1306</v>
      </c>
      <c r="K395" s="1" t="s">
        <v>1294</v>
      </c>
      <c r="L395" s="5">
        <v>45772.930555555555</v>
      </c>
      <c r="M395" s="5">
        <v>45772.9375</v>
      </c>
      <c r="N395" s="5">
        <v>45772.946527777778</v>
      </c>
      <c r="O395" s="5">
        <v>45772.957638888889</v>
      </c>
      <c r="P395" s="1">
        <v>10</v>
      </c>
      <c r="Q395" s="1">
        <v>13</v>
      </c>
      <c r="R395" s="1">
        <v>16</v>
      </c>
      <c r="S395" s="6">
        <v>7.6</v>
      </c>
      <c r="T395" s="1" t="s">
        <v>54</v>
      </c>
      <c r="U395" s="1" t="s">
        <v>35</v>
      </c>
      <c r="W395" s="2">
        <v>2.69</v>
      </c>
      <c r="X395" s="3">
        <v>186.83</v>
      </c>
      <c r="Y395" s="3">
        <v>339.7</v>
      </c>
      <c r="Z395" s="4" t="str">
        <f t="shared" si="24"/>
        <v>April</v>
      </c>
      <c r="AA395" s="1" t="str" cm="1">
        <f t="array" ref="AA395">_xlfn.IFS(
  HOUR(L395) &lt; 6, "Overnight (12am–6am)",
  HOUR(L395) &lt; 10, "Morning (6am–10am)",
  HOUR(L395) &lt; 14, "Midday (10am–2pm)",
  HOUR(L395) &lt; 18, "Afternoon (2pm–6pm)",
  TRUE, "Evening (6pm–12am)"
)</f>
        <v>Evening (6pm–12am)</v>
      </c>
      <c r="AB395" s="5" t="str">
        <f t="shared" si="25"/>
        <v>Friday</v>
      </c>
      <c r="AC395" s="2">
        <f t="shared" si="26"/>
        <v>22</v>
      </c>
      <c r="AD395" s="7">
        <f t="shared" si="27"/>
        <v>39.000000001396984</v>
      </c>
    </row>
    <row r="396" spans="1:30" x14ac:dyDescent="0.35">
      <c r="A396" s="1" t="s">
        <v>476</v>
      </c>
      <c r="B396" s="4">
        <v>45764</v>
      </c>
      <c r="C396" s="1" t="s">
        <v>96</v>
      </c>
      <c r="D396" s="1" t="s">
        <v>28</v>
      </c>
      <c r="E396" s="1" t="s">
        <v>53</v>
      </c>
      <c r="F396" s="1" t="s">
        <v>30</v>
      </c>
      <c r="G396" s="1" t="s">
        <v>31</v>
      </c>
      <c r="H396" s="1" t="s">
        <v>32</v>
      </c>
      <c r="I396" s="1" t="s">
        <v>67</v>
      </c>
      <c r="J396" s="1" t="s">
        <v>1310</v>
      </c>
      <c r="K396" s="1" t="s">
        <v>1296</v>
      </c>
      <c r="L396" s="5">
        <v>45764.291666666664</v>
      </c>
      <c r="M396" s="5">
        <v>45764.296527777777</v>
      </c>
      <c r="N396" s="5">
        <v>45764.343055555553</v>
      </c>
      <c r="O396" s="5">
        <v>45764.34652777778</v>
      </c>
      <c r="P396" s="1">
        <v>7</v>
      </c>
      <c r="Q396" s="1">
        <v>67</v>
      </c>
      <c r="R396" s="1">
        <v>5</v>
      </c>
      <c r="S396" s="6">
        <v>11.2</v>
      </c>
      <c r="T396" s="1" t="s">
        <v>34</v>
      </c>
      <c r="U396" s="1" t="s">
        <v>35</v>
      </c>
      <c r="W396" s="2">
        <v>0.5</v>
      </c>
      <c r="X396" s="3">
        <v>5.0199999999999996</v>
      </c>
      <c r="Y396" s="3">
        <v>305.43</v>
      </c>
      <c r="Z396" s="4" t="str">
        <f t="shared" si="24"/>
        <v>April</v>
      </c>
      <c r="AA396" s="1" t="str" cm="1">
        <f t="array" ref="AA396">_xlfn.IFS(
  HOUR(L396) &lt; 6, "Overnight (12am–6am)",
  HOUR(L396) &lt; 10, "Morning (6am–10am)",
  HOUR(L396) &lt; 14, "Midday (10am–2pm)",
  HOUR(L396) &lt; 18, "Afternoon (2pm–6pm)",
  TRUE, "Evening (6pm–12am)"
)</f>
        <v>Morning (6am–10am)</v>
      </c>
      <c r="AB396" s="5" t="str">
        <f t="shared" si="25"/>
        <v>Thursday</v>
      </c>
      <c r="AC396" s="2">
        <f t="shared" si="26"/>
        <v>7</v>
      </c>
      <c r="AD396" s="7">
        <f t="shared" si="27"/>
        <v>79.000000006053597</v>
      </c>
    </row>
    <row r="397" spans="1:30" x14ac:dyDescent="0.35">
      <c r="A397" s="1" t="s">
        <v>477</v>
      </c>
      <c r="B397" s="4">
        <v>45771</v>
      </c>
      <c r="C397" s="1" t="s">
        <v>83</v>
      </c>
      <c r="D397" s="1" t="s">
        <v>28</v>
      </c>
      <c r="E397" s="1" t="s">
        <v>53</v>
      </c>
      <c r="F397" s="1" t="s">
        <v>30</v>
      </c>
      <c r="G397" s="1" t="s">
        <v>31</v>
      </c>
      <c r="H397" s="1" t="s">
        <v>32</v>
      </c>
      <c r="I397" s="1" t="s">
        <v>67</v>
      </c>
      <c r="J397" s="1" t="s">
        <v>1316</v>
      </c>
      <c r="K397" s="1" t="s">
        <v>1294</v>
      </c>
      <c r="L397" s="5">
        <v>45771.579861111109</v>
      </c>
      <c r="M397" s="5">
        <v>45771.580555555556</v>
      </c>
      <c r="N397" s="5">
        <v>45771.614583333336</v>
      </c>
      <c r="O397" s="5">
        <v>45771.626388888886</v>
      </c>
      <c r="P397" s="1">
        <v>1</v>
      </c>
      <c r="Q397" s="1">
        <v>49</v>
      </c>
      <c r="R397" s="1">
        <v>17</v>
      </c>
      <c r="S397" s="6">
        <v>5.5</v>
      </c>
      <c r="T397" s="1" t="s">
        <v>34</v>
      </c>
      <c r="U397" s="1" t="s">
        <v>35</v>
      </c>
      <c r="W397" s="2">
        <v>1.1100000000000001</v>
      </c>
      <c r="X397" s="3">
        <v>22.81</v>
      </c>
      <c r="Y397" s="3">
        <v>179.41</v>
      </c>
      <c r="Z397" s="4" t="str">
        <f t="shared" si="24"/>
        <v>April</v>
      </c>
      <c r="AA397" s="1" t="str" cm="1">
        <f t="array" ref="AA397">_xlfn.IFS(
  HOUR(L397) &lt; 6, "Overnight (12am–6am)",
  HOUR(L397) &lt; 10, "Morning (6am–10am)",
  HOUR(L397) &lt; 14, "Midday (10am–2pm)",
  HOUR(L397) &lt; 18, "Afternoon (2pm–6pm)",
  TRUE, "Evening (6pm–12am)"
)</f>
        <v>Midday (10am–2pm)</v>
      </c>
      <c r="AB397" s="5" t="str">
        <f t="shared" si="25"/>
        <v>Thursday</v>
      </c>
      <c r="AC397" s="2">
        <f t="shared" si="26"/>
        <v>13</v>
      </c>
      <c r="AD397" s="7">
        <f t="shared" si="27"/>
        <v>66.999999998370185</v>
      </c>
    </row>
    <row r="398" spans="1:30" x14ac:dyDescent="0.35">
      <c r="A398" s="1" t="s">
        <v>478</v>
      </c>
      <c r="B398" s="4">
        <v>45768</v>
      </c>
      <c r="C398" s="1" t="s">
        <v>99</v>
      </c>
      <c r="D398" s="1" t="s">
        <v>28</v>
      </c>
      <c r="E398" s="1" t="s">
        <v>66</v>
      </c>
      <c r="F398" s="1" t="s">
        <v>30</v>
      </c>
      <c r="G398" s="1" t="s">
        <v>39</v>
      </c>
      <c r="H398" s="1" t="s">
        <v>40</v>
      </c>
      <c r="I398" s="1" t="s">
        <v>75</v>
      </c>
      <c r="J398" s="1" t="s">
        <v>1320</v>
      </c>
      <c r="K398" s="1" t="s">
        <v>1293</v>
      </c>
      <c r="L398" s="5">
        <v>45768.770833333336</v>
      </c>
      <c r="M398" s="5">
        <v>45768.780555555553</v>
      </c>
      <c r="N398" s="5">
        <v>45768.888194444444</v>
      </c>
      <c r="O398" s="5">
        <v>45768.920138888891</v>
      </c>
      <c r="P398" s="1">
        <v>14</v>
      </c>
      <c r="Q398" s="1">
        <v>155</v>
      </c>
      <c r="R398" s="1">
        <v>46</v>
      </c>
      <c r="S398" s="6">
        <v>15</v>
      </c>
      <c r="T398" s="1" t="s">
        <v>48</v>
      </c>
      <c r="U398" s="1" t="s">
        <v>35</v>
      </c>
      <c r="W398" s="2">
        <v>2.2999999999999998</v>
      </c>
      <c r="X398" s="3">
        <v>188.54</v>
      </c>
      <c r="Y398" s="3">
        <v>550.78</v>
      </c>
      <c r="Z398" s="4" t="str">
        <f t="shared" si="24"/>
        <v>April</v>
      </c>
      <c r="AA398" s="1" t="str" cm="1">
        <f t="array" ref="AA398">_xlfn.IFS(
  HOUR(L398) &lt; 6, "Overnight (12am–6am)",
  HOUR(L398) &lt; 10, "Morning (6am–10am)",
  HOUR(L398) &lt; 14, "Midday (10am–2pm)",
  HOUR(L398) &lt; 18, "Afternoon (2pm–6pm)",
  TRUE, "Evening (6pm–12am)"
)</f>
        <v>Evening (6pm–12am)</v>
      </c>
      <c r="AB398" s="5" t="str">
        <f t="shared" si="25"/>
        <v>Monday</v>
      </c>
      <c r="AC398" s="2">
        <f t="shared" si="26"/>
        <v>18</v>
      </c>
      <c r="AD398" s="7">
        <f t="shared" si="27"/>
        <v>214.99999999883585</v>
      </c>
    </row>
    <row r="399" spans="1:30" x14ac:dyDescent="0.35">
      <c r="A399" s="1" t="s">
        <v>479</v>
      </c>
      <c r="B399" s="4">
        <v>45759</v>
      </c>
      <c r="C399" s="1" t="s">
        <v>119</v>
      </c>
      <c r="D399" s="1" t="s">
        <v>28</v>
      </c>
      <c r="E399" s="1" t="s">
        <v>53</v>
      </c>
      <c r="F399" s="1" t="s">
        <v>30</v>
      </c>
      <c r="G399" s="1" t="s">
        <v>39</v>
      </c>
      <c r="H399" s="1" t="s">
        <v>40</v>
      </c>
      <c r="I399" s="1" t="s">
        <v>57</v>
      </c>
      <c r="J399" s="1" t="s">
        <v>1305</v>
      </c>
      <c r="K399" s="1" t="s">
        <v>1292</v>
      </c>
      <c r="L399" s="5">
        <v>45759.388888888891</v>
      </c>
      <c r="M399" s="5">
        <v>45759.400694444441</v>
      </c>
      <c r="N399" s="5">
        <v>45759.481249999997</v>
      </c>
      <c r="O399" s="5">
        <v>45759.488194444442</v>
      </c>
      <c r="P399" s="1">
        <v>17</v>
      </c>
      <c r="Q399" s="1">
        <v>116</v>
      </c>
      <c r="R399" s="1">
        <v>10</v>
      </c>
      <c r="S399" s="6">
        <v>11</v>
      </c>
      <c r="T399" s="1" t="s">
        <v>41</v>
      </c>
      <c r="U399" s="1" t="s">
        <v>35</v>
      </c>
      <c r="W399" s="2">
        <v>1.27</v>
      </c>
      <c r="X399" s="3">
        <v>5.48</v>
      </c>
      <c r="Y399" s="3">
        <v>149</v>
      </c>
      <c r="Z399" s="4" t="str">
        <f t="shared" si="24"/>
        <v>April</v>
      </c>
      <c r="AA399" s="1" t="str" cm="1">
        <f t="array" ref="AA399">_xlfn.IFS(
  HOUR(L399) &lt; 6, "Overnight (12am–6am)",
  HOUR(L399) &lt; 10, "Morning (6am–10am)",
  HOUR(L399) &lt; 14, "Midday (10am–2pm)",
  HOUR(L399) &lt; 18, "Afternoon (2pm–6pm)",
  TRUE, "Evening (6pm–12am)"
)</f>
        <v>Morning (6am–10am)</v>
      </c>
      <c r="AB399" s="5" t="str">
        <f t="shared" si="25"/>
        <v>Saturday</v>
      </c>
      <c r="AC399" s="2">
        <f t="shared" si="26"/>
        <v>9</v>
      </c>
      <c r="AD399" s="7">
        <f t="shared" si="27"/>
        <v>142.9999999946449</v>
      </c>
    </row>
    <row r="400" spans="1:30" x14ac:dyDescent="0.35">
      <c r="A400" s="1" t="s">
        <v>480</v>
      </c>
      <c r="B400" s="4">
        <v>45764</v>
      </c>
      <c r="C400" s="1" t="s">
        <v>52</v>
      </c>
      <c r="D400" s="1" t="s">
        <v>28</v>
      </c>
      <c r="E400" s="1" t="s">
        <v>56</v>
      </c>
      <c r="F400" s="1" t="s">
        <v>30</v>
      </c>
      <c r="G400" s="1" t="s">
        <v>31</v>
      </c>
      <c r="H400" s="1" t="s">
        <v>32</v>
      </c>
      <c r="I400" s="1" t="s">
        <v>67</v>
      </c>
      <c r="J400" s="1" t="s">
        <v>1319</v>
      </c>
      <c r="K400" s="1" t="s">
        <v>1292</v>
      </c>
      <c r="L400" s="5">
        <v>45764.586805555555</v>
      </c>
      <c r="M400" s="5">
        <v>45764.593055555553</v>
      </c>
      <c r="N400" s="5">
        <v>45764.6875</v>
      </c>
      <c r="O400" s="5">
        <v>45764.711805555555</v>
      </c>
      <c r="P400" s="1">
        <v>9</v>
      </c>
      <c r="Q400" s="1">
        <v>136</v>
      </c>
      <c r="R400" s="1">
        <v>35</v>
      </c>
      <c r="S400" s="6">
        <v>24.1</v>
      </c>
      <c r="T400" s="1" t="s">
        <v>34</v>
      </c>
      <c r="U400" s="1" t="s">
        <v>177</v>
      </c>
      <c r="V400" s="1" t="s">
        <v>481</v>
      </c>
      <c r="W400" s="2">
        <v>0</v>
      </c>
      <c r="X400" s="3">
        <v>0</v>
      </c>
      <c r="Y400" s="3">
        <v>0</v>
      </c>
      <c r="Z400" s="4" t="str">
        <f t="shared" si="24"/>
        <v>April</v>
      </c>
      <c r="AA400" s="1" t="str" cm="1">
        <f t="array" ref="AA400">_xlfn.IFS(
  HOUR(L400) &lt; 6, "Overnight (12am–6am)",
  HOUR(L400) &lt; 10, "Morning (6am–10am)",
  HOUR(L400) &lt; 14, "Midday (10am–2pm)",
  HOUR(L400) &lt; 18, "Afternoon (2pm–6pm)",
  TRUE, "Evening (6pm–12am)"
)</f>
        <v>Afternoon (2pm–6pm)</v>
      </c>
      <c r="AB400" s="5" t="str">
        <f t="shared" si="25"/>
        <v>Thursday</v>
      </c>
      <c r="AC400" s="2">
        <f t="shared" si="26"/>
        <v>14</v>
      </c>
      <c r="AD400" s="7">
        <f t="shared" si="27"/>
        <v>180</v>
      </c>
    </row>
    <row r="401" spans="1:30" x14ac:dyDescent="0.35">
      <c r="A401" s="1" t="s">
        <v>482</v>
      </c>
      <c r="B401" s="4">
        <v>45755</v>
      </c>
      <c r="C401" s="1" t="s">
        <v>96</v>
      </c>
      <c r="D401" s="1" t="s">
        <v>28</v>
      </c>
      <c r="E401" s="1" t="s">
        <v>66</v>
      </c>
      <c r="F401" s="1" t="s">
        <v>30</v>
      </c>
      <c r="G401" s="1" t="s">
        <v>39</v>
      </c>
      <c r="H401" s="1" t="s">
        <v>40</v>
      </c>
      <c r="I401" s="1" t="s">
        <v>33</v>
      </c>
      <c r="J401" s="1" t="s">
        <v>1302</v>
      </c>
      <c r="K401" s="1" t="s">
        <v>1292</v>
      </c>
      <c r="L401" s="5">
        <v>45755.496527777781</v>
      </c>
      <c r="M401" s="5">
        <v>45755.511805555558</v>
      </c>
      <c r="N401" s="5">
        <v>45755.552083333336</v>
      </c>
      <c r="O401" s="5">
        <v>45755.563888888886</v>
      </c>
      <c r="P401" s="1">
        <v>22</v>
      </c>
      <c r="Q401" s="1">
        <v>58</v>
      </c>
      <c r="R401" s="1">
        <v>17</v>
      </c>
      <c r="S401" s="6">
        <v>13.8</v>
      </c>
      <c r="T401" s="1" t="s">
        <v>34</v>
      </c>
      <c r="U401" s="1" t="s">
        <v>177</v>
      </c>
      <c r="V401" s="1" t="s">
        <v>483</v>
      </c>
      <c r="W401" s="2">
        <v>0</v>
      </c>
      <c r="X401" s="3">
        <v>0</v>
      </c>
      <c r="Y401" s="3">
        <v>0</v>
      </c>
      <c r="Z401" s="4" t="str">
        <f t="shared" si="24"/>
        <v>April</v>
      </c>
      <c r="AA401" s="1" t="str" cm="1">
        <f t="array" ref="AA401">_xlfn.IFS(
  HOUR(L401) &lt; 6, "Overnight (12am–6am)",
  HOUR(L401) &lt; 10, "Morning (6am–10am)",
  HOUR(L401) &lt; 14, "Midday (10am–2pm)",
  HOUR(L401) &lt; 18, "Afternoon (2pm–6pm)",
  TRUE, "Evening (6pm–12am)"
)</f>
        <v>Midday (10am–2pm)</v>
      </c>
      <c r="AB401" s="5" t="str">
        <f t="shared" si="25"/>
        <v>Tuesday</v>
      </c>
      <c r="AC401" s="2">
        <f t="shared" si="26"/>
        <v>11</v>
      </c>
      <c r="AD401" s="7">
        <f t="shared" si="27"/>
        <v>96.999999991385266</v>
      </c>
    </row>
    <row r="402" spans="1:30" x14ac:dyDescent="0.35">
      <c r="A402" s="1" t="s">
        <v>484</v>
      </c>
      <c r="B402" s="4">
        <v>45778</v>
      </c>
      <c r="C402" s="1" t="s">
        <v>99</v>
      </c>
      <c r="D402" s="1" t="s">
        <v>28</v>
      </c>
      <c r="E402" s="1" t="s">
        <v>38</v>
      </c>
      <c r="F402" s="1" t="s">
        <v>30</v>
      </c>
      <c r="G402" s="1" t="s">
        <v>45</v>
      </c>
      <c r="H402" s="1" t="s">
        <v>46</v>
      </c>
      <c r="I402" s="1" t="s">
        <v>57</v>
      </c>
      <c r="J402" s="1" t="s">
        <v>1321</v>
      </c>
      <c r="K402" s="1" t="s">
        <v>1295</v>
      </c>
      <c r="L402" s="5">
        <v>45778.329861111109</v>
      </c>
      <c r="M402" s="5">
        <v>45778.331944444442</v>
      </c>
      <c r="N402" s="5">
        <v>45778.357638888891</v>
      </c>
      <c r="O402" s="5">
        <v>45778.362500000003</v>
      </c>
      <c r="P402" s="1">
        <v>3</v>
      </c>
      <c r="Q402" s="1">
        <v>37</v>
      </c>
      <c r="R402" s="1">
        <v>7</v>
      </c>
      <c r="S402" s="6">
        <v>10.1</v>
      </c>
      <c r="T402" s="1" t="s">
        <v>34</v>
      </c>
      <c r="U402" s="1" t="s">
        <v>35</v>
      </c>
      <c r="W402" s="2">
        <v>3.46</v>
      </c>
      <c r="X402" s="3">
        <v>24.98</v>
      </c>
      <c r="Y402" s="3">
        <v>468.11</v>
      </c>
      <c r="Z402" s="4" t="str">
        <f t="shared" si="24"/>
        <v>May</v>
      </c>
      <c r="AA402" s="1" t="str" cm="1">
        <f t="array" ref="AA402">_xlfn.IFS(
  HOUR(L402) &lt; 6, "Overnight (12am–6am)",
  HOUR(L402) &lt; 10, "Morning (6am–10am)",
  HOUR(L402) &lt; 14, "Midday (10am–2pm)",
  HOUR(L402) &lt; 18, "Afternoon (2pm–6pm)",
  TRUE, "Evening (6pm–12am)"
)</f>
        <v>Morning (6am–10am)</v>
      </c>
      <c r="AB402" s="5" t="str">
        <f t="shared" si="25"/>
        <v>Thursday</v>
      </c>
      <c r="AC402" s="2">
        <f t="shared" si="26"/>
        <v>7</v>
      </c>
      <c r="AD402" s="7">
        <f t="shared" si="27"/>
        <v>47.000000006519258</v>
      </c>
    </row>
    <row r="403" spans="1:30" x14ac:dyDescent="0.35">
      <c r="A403" s="1" t="s">
        <v>486</v>
      </c>
      <c r="B403" s="4">
        <v>45805</v>
      </c>
      <c r="C403" s="1" t="s">
        <v>27</v>
      </c>
      <c r="D403" s="1" t="s">
        <v>28</v>
      </c>
      <c r="E403" s="1" t="s">
        <v>66</v>
      </c>
      <c r="F403" s="1" t="s">
        <v>30</v>
      </c>
      <c r="G403" s="1" t="s">
        <v>31</v>
      </c>
      <c r="H403" s="1" t="s">
        <v>32</v>
      </c>
      <c r="I403" s="1" t="s">
        <v>33</v>
      </c>
      <c r="J403" s="1" t="s">
        <v>1300</v>
      </c>
      <c r="K403" s="1" t="s">
        <v>1297</v>
      </c>
      <c r="L403" s="5">
        <v>45805.482638888891</v>
      </c>
      <c r="M403" s="5">
        <v>45805.490277777775</v>
      </c>
      <c r="N403" s="5">
        <v>45805.491666666669</v>
      </c>
      <c r="O403" s="5">
        <v>45805.51458333333</v>
      </c>
      <c r="P403" s="1">
        <v>11</v>
      </c>
      <c r="Q403" s="1">
        <v>2</v>
      </c>
      <c r="R403" s="1">
        <v>33</v>
      </c>
      <c r="S403" s="6">
        <v>15.3</v>
      </c>
      <c r="T403" s="1" t="s">
        <v>34</v>
      </c>
      <c r="U403" s="1" t="s">
        <v>35</v>
      </c>
      <c r="W403" s="2">
        <v>1.93</v>
      </c>
      <c r="X403" s="3">
        <v>14.26</v>
      </c>
      <c r="Y403" s="3">
        <v>212.06</v>
      </c>
      <c r="Z403" s="4" t="str">
        <f t="shared" si="24"/>
        <v>May</v>
      </c>
      <c r="AA403" s="1" t="str" cm="1">
        <f t="array" ref="AA403">_xlfn.IFS(
  HOUR(L403) &lt; 6, "Overnight (12am–6am)",
  HOUR(L403) &lt; 10, "Morning (6am–10am)",
  HOUR(L403) &lt; 14, "Midday (10am–2pm)",
  HOUR(L403) &lt; 18, "Afternoon (2pm–6pm)",
  TRUE, "Evening (6pm–12am)"
)</f>
        <v>Midday (10am–2pm)</v>
      </c>
      <c r="AB403" s="5" t="str">
        <f t="shared" si="25"/>
        <v>Wednesday</v>
      </c>
      <c r="AC403" s="2">
        <f t="shared" si="26"/>
        <v>11</v>
      </c>
      <c r="AD403" s="7">
        <f t="shared" si="27"/>
        <v>45.99999999278225</v>
      </c>
    </row>
    <row r="404" spans="1:30" x14ac:dyDescent="0.35">
      <c r="A404" s="1" t="s">
        <v>487</v>
      </c>
      <c r="B404" s="4">
        <v>45793</v>
      </c>
      <c r="C404" s="1" t="s">
        <v>69</v>
      </c>
      <c r="D404" s="1" t="s">
        <v>28</v>
      </c>
      <c r="E404" s="1" t="s">
        <v>66</v>
      </c>
      <c r="F404" s="1" t="s">
        <v>30</v>
      </c>
      <c r="G404" s="1" t="s">
        <v>31</v>
      </c>
      <c r="H404" s="1" t="s">
        <v>32</v>
      </c>
      <c r="I404" s="1" t="s">
        <v>107</v>
      </c>
      <c r="J404" s="1" t="s">
        <v>1311</v>
      </c>
      <c r="K404" s="1" t="s">
        <v>1295</v>
      </c>
      <c r="L404" s="5">
        <v>45793.260416666664</v>
      </c>
      <c r="M404" s="5">
        <v>45793.283333333333</v>
      </c>
      <c r="N404" s="5">
        <v>45793.396527777775</v>
      </c>
      <c r="O404" s="5">
        <v>45793.411111111112</v>
      </c>
      <c r="P404" s="1">
        <v>33</v>
      </c>
      <c r="Q404" s="1">
        <v>163</v>
      </c>
      <c r="R404" s="1">
        <v>21</v>
      </c>
      <c r="S404" s="6">
        <v>13.4</v>
      </c>
      <c r="T404" s="1" t="s">
        <v>54</v>
      </c>
      <c r="U404" s="1" t="s">
        <v>35</v>
      </c>
      <c r="W404" s="2">
        <v>1.19</v>
      </c>
      <c r="X404" s="3">
        <v>36.299999999999997</v>
      </c>
      <c r="Y404" s="3">
        <v>261.27</v>
      </c>
      <c r="Z404" s="4" t="str">
        <f t="shared" si="24"/>
        <v>May</v>
      </c>
      <c r="AA404" s="1" t="str" cm="1">
        <f t="array" ref="AA404">_xlfn.IFS(
  HOUR(L404) &lt; 6, "Overnight (12am–6am)",
  HOUR(L404) &lt; 10, "Morning (6am–10am)",
  HOUR(L404) &lt; 14, "Midday (10am–2pm)",
  HOUR(L404) &lt; 18, "Afternoon (2pm–6pm)",
  TRUE, "Evening (6pm–12am)"
)</f>
        <v>Morning (6am–10am)</v>
      </c>
      <c r="AB404" s="5" t="str">
        <f t="shared" si="25"/>
        <v>Friday</v>
      </c>
      <c r="AC404" s="2">
        <f t="shared" si="26"/>
        <v>6</v>
      </c>
      <c r="AD404" s="7">
        <f t="shared" si="27"/>
        <v>217.0000000053551</v>
      </c>
    </row>
    <row r="405" spans="1:30" x14ac:dyDescent="0.35">
      <c r="A405" s="1" t="s">
        <v>488</v>
      </c>
      <c r="B405" s="4">
        <v>45794</v>
      </c>
      <c r="C405" s="1" t="s">
        <v>130</v>
      </c>
      <c r="D405" s="1" t="s">
        <v>28</v>
      </c>
      <c r="E405" s="1" t="s">
        <v>29</v>
      </c>
      <c r="F405" s="1" t="s">
        <v>30</v>
      </c>
      <c r="G405" s="1" t="s">
        <v>45</v>
      </c>
      <c r="H405" s="1" t="s">
        <v>46</v>
      </c>
      <c r="I405" s="1" t="s">
        <v>47</v>
      </c>
      <c r="J405" s="1" t="s">
        <v>1304</v>
      </c>
      <c r="K405" s="1" t="s">
        <v>1294</v>
      </c>
      <c r="L405" s="5">
        <v>45794.454861111109</v>
      </c>
      <c r="M405" s="5">
        <v>45794.460416666669</v>
      </c>
      <c r="N405" s="5">
        <v>45794.460416666669</v>
      </c>
      <c r="O405" s="5">
        <v>45794.48333333333</v>
      </c>
      <c r="P405" s="1">
        <v>8</v>
      </c>
      <c r="Q405" s="1">
        <v>0</v>
      </c>
      <c r="R405" s="1">
        <v>33</v>
      </c>
      <c r="S405" s="6">
        <v>1</v>
      </c>
      <c r="T405" s="1" t="s">
        <v>41</v>
      </c>
      <c r="U405" s="1" t="s">
        <v>35</v>
      </c>
      <c r="W405" s="2">
        <v>2.54</v>
      </c>
      <c r="X405" s="3">
        <v>65.430000000000007</v>
      </c>
      <c r="Y405" s="3">
        <v>779.17</v>
      </c>
      <c r="Z405" s="4" t="str">
        <f t="shared" si="24"/>
        <v>May</v>
      </c>
      <c r="AA405" s="1" t="str" cm="1">
        <f t="array" ref="AA405">_xlfn.IFS(
  HOUR(L405) &lt; 6, "Overnight (12am–6am)",
  HOUR(L405) &lt; 10, "Morning (6am–10am)",
  HOUR(L405) &lt; 14, "Midday (10am–2pm)",
  HOUR(L405) &lt; 18, "Afternoon (2pm–6pm)",
  TRUE, "Evening (6pm–12am)"
)</f>
        <v>Midday (10am–2pm)</v>
      </c>
      <c r="AB405" s="5" t="str">
        <f t="shared" si="25"/>
        <v>Saturday</v>
      </c>
      <c r="AC405" s="2">
        <f t="shared" si="26"/>
        <v>10</v>
      </c>
      <c r="AD405" s="7">
        <f t="shared" si="27"/>
        <v>40.999999997438863</v>
      </c>
    </row>
    <row r="406" spans="1:30" x14ac:dyDescent="0.35">
      <c r="A406" s="1" t="s">
        <v>489</v>
      </c>
      <c r="B406" s="4">
        <v>45784</v>
      </c>
      <c r="C406" s="1" t="s">
        <v>69</v>
      </c>
      <c r="D406" s="1" t="s">
        <v>28</v>
      </c>
      <c r="E406" s="1" t="s">
        <v>29</v>
      </c>
      <c r="F406" s="1" t="s">
        <v>30</v>
      </c>
      <c r="G406" s="1" t="s">
        <v>39</v>
      </c>
      <c r="H406" s="1" t="s">
        <v>40</v>
      </c>
      <c r="I406" s="1" t="s">
        <v>47</v>
      </c>
      <c r="J406" s="1" t="s">
        <v>1322</v>
      </c>
      <c r="K406" s="1" t="s">
        <v>1293</v>
      </c>
      <c r="L406" s="5">
        <v>45784.336805555555</v>
      </c>
      <c r="M406" s="5">
        <v>45784.347916666666</v>
      </c>
      <c r="N406" s="5">
        <v>45784.441666666666</v>
      </c>
      <c r="O406" s="5">
        <v>45784.449305555558</v>
      </c>
      <c r="P406" s="1">
        <v>16</v>
      </c>
      <c r="Q406" s="1">
        <v>135</v>
      </c>
      <c r="R406" s="1">
        <v>11</v>
      </c>
      <c r="S406" s="6">
        <v>10.3</v>
      </c>
      <c r="T406" s="1" t="s">
        <v>60</v>
      </c>
      <c r="U406" s="1" t="s">
        <v>35</v>
      </c>
      <c r="W406" s="2">
        <v>2.39</v>
      </c>
      <c r="X406" s="3">
        <v>0</v>
      </c>
      <c r="Y406" s="3">
        <v>556.91999999999996</v>
      </c>
      <c r="Z406" s="4" t="str">
        <f t="shared" si="24"/>
        <v>May</v>
      </c>
      <c r="AA406" s="1" t="str" cm="1">
        <f t="array" ref="AA406">_xlfn.IFS(
  HOUR(L406) &lt; 6, "Overnight (12am–6am)",
  HOUR(L406) &lt; 10, "Morning (6am–10am)",
  HOUR(L406) &lt; 14, "Midday (10am–2pm)",
  HOUR(L406) &lt; 18, "Afternoon (2pm–6pm)",
  TRUE, "Evening (6pm–12am)"
)</f>
        <v>Morning (6am–10am)</v>
      </c>
      <c r="AB406" s="5" t="str">
        <f t="shared" si="25"/>
        <v>Wednesday</v>
      </c>
      <c r="AC406" s="2">
        <f t="shared" si="26"/>
        <v>8</v>
      </c>
      <c r="AD406" s="7">
        <f t="shared" si="27"/>
        <v>162.00000000419095</v>
      </c>
    </row>
    <row r="407" spans="1:30" x14ac:dyDescent="0.35">
      <c r="A407" s="1" t="s">
        <v>490</v>
      </c>
      <c r="B407" s="4">
        <v>45784</v>
      </c>
      <c r="C407" s="1" t="s">
        <v>88</v>
      </c>
      <c r="D407" s="1" t="s">
        <v>28</v>
      </c>
      <c r="E407" s="1" t="s">
        <v>38</v>
      </c>
      <c r="F407" s="1" t="s">
        <v>30</v>
      </c>
      <c r="G407" s="1" t="s">
        <v>39</v>
      </c>
      <c r="H407" s="1" t="s">
        <v>40</v>
      </c>
      <c r="I407" s="1" t="s">
        <v>75</v>
      </c>
      <c r="J407" s="1" t="s">
        <v>1319</v>
      </c>
      <c r="K407" s="1" t="s">
        <v>1294</v>
      </c>
      <c r="L407" s="5">
        <v>45784.784722222219</v>
      </c>
      <c r="M407" s="5">
        <v>45784.802777777775</v>
      </c>
      <c r="N407" s="5">
        <v>45784.900694444441</v>
      </c>
      <c r="O407" s="5">
        <v>45784.918055555558</v>
      </c>
      <c r="P407" s="1">
        <v>26</v>
      </c>
      <c r="Q407" s="1">
        <v>141</v>
      </c>
      <c r="R407" s="1">
        <v>25</v>
      </c>
      <c r="S407" s="6">
        <v>9.1999999999999993</v>
      </c>
      <c r="T407" s="1" t="s">
        <v>54</v>
      </c>
      <c r="U407" s="1" t="s">
        <v>35</v>
      </c>
      <c r="W407" s="2">
        <v>2.5</v>
      </c>
      <c r="X407" s="3">
        <v>75.41</v>
      </c>
      <c r="Y407" s="3">
        <v>389.86</v>
      </c>
      <c r="Z407" s="4" t="str">
        <f t="shared" si="24"/>
        <v>May</v>
      </c>
      <c r="AA407" s="1" t="str" cm="1">
        <f t="array" ref="AA407">_xlfn.IFS(
  HOUR(L407) &lt; 6, "Overnight (12am–6am)",
  HOUR(L407) &lt; 10, "Morning (6am–10am)",
  HOUR(L407) &lt; 14, "Midday (10am–2pm)",
  HOUR(L407) &lt; 18, "Afternoon (2pm–6pm)",
  TRUE, "Evening (6pm–12am)"
)</f>
        <v>Evening (6pm–12am)</v>
      </c>
      <c r="AB407" s="5" t="str">
        <f t="shared" si="25"/>
        <v>Wednesday</v>
      </c>
      <c r="AC407" s="2">
        <f t="shared" si="26"/>
        <v>18</v>
      </c>
      <c r="AD407" s="7">
        <f t="shared" si="27"/>
        <v>192.00000000768341</v>
      </c>
    </row>
    <row r="408" spans="1:30" x14ac:dyDescent="0.35">
      <c r="A408" s="1" t="s">
        <v>491</v>
      </c>
      <c r="B408" s="4">
        <v>45779</v>
      </c>
      <c r="C408" s="1" t="s">
        <v>88</v>
      </c>
      <c r="D408" s="1" t="s">
        <v>28</v>
      </c>
      <c r="E408" s="1" t="s">
        <v>53</v>
      </c>
      <c r="F408" s="1" t="s">
        <v>30</v>
      </c>
      <c r="G408" s="1" t="s">
        <v>39</v>
      </c>
      <c r="H408" s="1" t="s">
        <v>40</v>
      </c>
      <c r="I408" s="1" t="s">
        <v>47</v>
      </c>
      <c r="J408" s="1" t="s">
        <v>1305</v>
      </c>
      <c r="K408" s="1" t="s">
        <v>1293</v>
      </c>
      <c r="L408" s="5">
        <v>45779.611111111109</v>
      </c>
      <c r="M408" s="5">
        <v>45779.634722222225</v>
      </c>
      <c r="N408" s="5">
        <v>45779.661805555559</v>
      </c>
      <c r="O408" s="5">
        <v>45779.675000000003</v>
      </c>
      <c r="P408" s="1">
        <v>34</v>
      </c>
      <c r="Q408" s="1">
        <v>39</v>
      </c>
      <c r="R408" s="1">
        <v>19</v>
      </c>
      <c r="S408" s="6">
        <v>9.1</v>
      </c>
      <c r="T408" s="1" t="s">
        <v>60</v>
      </c>
      <c r="U408" s="1" t="s">
        <v>35</v>
      </c>
      <c r="W408" s="2">
        <v>3.27</v>
      </c>
      <c r="X408" s="3">
        <v>274.06</v>
      </c>
      <c r="Y408" s="3">
        <v>738.23</v>
      </c>
      <c r="Z408" s="4" t="str">
        <f t="shared" si="24"/>
        <v>May</v>
      </c>
      <c r="AA408" s="1" t="str" cm="1">
        <f t="array" ref="AA408">_xlfn.IFS(
  HOUR(L408) &lt; 6, "Overnight (12am–6am)",
  HOUR(L408) &lt; 10, "Morning (6am–10am)",
  HOUR(L408) &lt; 14, "Midday (10am–2pm)",
  HOUR(L408) &lt; 18, "Afternoon (2pm–6pm)",
  TRUE, "Evening (6pm–12am)"
)</f>
        <v>Afternoon (2pm–6pm)</v>
      </c>
      <c r="AB408" s="5" t="str">
        <f t="shared" si="25"/>
        <v>Friday</v>
      </c>
      <c r="AC408" s="2">
        <f t="shared" si="26"/>
        <v>14</v>
      </c>
      <c r="AD408" s="7">
        <f t="shared" si="27"/>
        <v>92.000000006519258</v>
      </c>
    </row>
    <row r="409" spans="1:30" x14ac:dyDescent="0.35">
      <c r="A409" s="1" t="s">
        <v>492</v>
      </c>
      <c r="B409" s="4">
        <v>45779</v>
      </c>
      <c r="C409" s="1" t="s">
        <v>59</v>
      </c>
      <c r="D409" s="1" t="s">
        <v>28</v>
      </c>
      <c r="E409" s="1" t="s">
        <v>56</v>
      </c>
      <c r="F409" s="1" t="s">
        <v>30</v>
      </c>
      <c r="G409" s="1" t="s">
        <v>31</v>
      </c>
      <c r="H409" s="1" t="s">
        <v>32</v>
      </c>
      <c r="I409" s="1" t="s">
        <v>57</v>
      </c>
      <c r="J409" s="1" t="s">
        <v>1322</v>
      </c>
      <c r="K409" s="1" t="s">
        <v>1295</v>
      </c>
      <c r="L409" s="5">
        <v>45779.510416666664</v>
      </c>
      <c r="M409" s="5">
        <v>45779.527777777781</v>
      </c>
      <c r="N409" s="5">
        <v>45779.617361111108</v>
      </c>
      <c r="O409" s="5">
        <v>45779.626388888886</v>
      </c>
      <c r="P409" s="1">
        <v>25</v>
      </c>
      <c r="Q409" s="1">
        <v>129</v>
      </c>
      <c r="R409" s="1">
        <v>13</v>
      </c>
      <c r="S409" s="6">
        <v>14.6</v>
      </c>
      <c r="T409" s="1" t="s">
        <v>41</v>
      </c>
      <c r="U409" s="1" t="s">
        <v>35</v>
      </c>
      <c r="W409" s="2">
        <v>1.82</v>
      </c>
      <c r="X409" s="3">
        <v>68.3</v>
      </c>
      <c r="Y409" s="3">
        <v>212.33</v>
      </c>
      <c r="Z409" s="4" t="str">
        <f t="shared" si="24"/>
        <v>May</v>
      </c>
      <c r="AA409" s="1" t="str" cm="1">
        <f t="array" ref="AA409">_xlfn.IFS(
  HOUR(L409) &lt; 6, "Overnight (12am–6am)",
  HOUR(L409) &lt; 10, "Morning (6am–10am)",
  HOUR(L409) &lt; 14, "Midday (10am–2pm)",
  HOUR(L409) &lt; 18, "Afternoon (2pm–6pm)",
  TRUE, "Evening (6pm–12am)"
)</f>
        <v>Midday (10am–2pm)</v>
      </c>
      <c r="AB409" s="5" t="str">
        <f t="shared" si="25"/>
        <v>Friday</v>
      </c>
      <c r="AC409" s="2">
        <f t="shared" si="26"/>
        <v>12</v>
      </c>
      <c r="AD409" s="7">
        <f t="shared" si="27"/>
        <v>166.99999999953434</v>
      </c>
    </row>
    <row r="410" spans="1:30" x14ac:dyDescent="0.35">
      <c r="A410" s="1" t="s">
        <v>493</v>
      </c>
      <c r="B410" s="4">
        <v>45794</v>
      </c>
      <c r="C410" s="1" t="s">
        <v>50</v>
      </c>
      <c r="D410" s="1" t="s">
        <v>28</v>
      </c>
      <c r="E410" s="1" t="s">
        <v>38</v>
      </c>
      <c r="F410" s="1" t="s">
        <v>30</v>
      </c>
      <c r="G410" s="1" t="s">
        <v>31</v>
      </c>
      <c r="H410" s="1" t="s">
        <v>32</v>
      </c>
      <c r="I410" s="1" t="s">
        <v>57</v>
      </c>
      <c r="J410" s="1" t="s">
        <v>1300</v>
      </c>
      <c r="K410" s="1" t="s">
        <v>1297</v>
      </c>
      <c r="L410" s="5">
        <v>45794.277777777781</v>
      </c>
      <c r="M410" s="5">
        <v>45794.28125</v>
      </c>
      <c r="N410" s="5">
        <v>45794.321527777778</v>
      </c>
      <c r="O410" s="5">
        <v>45794.342361111114</v>
      </c>
      <c r="P410" s="1">
        <v>5</v>
      </c>
      <c r="Q410" s="1">
        <v>58</v>
      </c>
      <c r="R410" s="1">
        <v>30</v>
      </c>
      <c r="S410" s="6">
        <v>16.399999999999999</v>
      </c>
      <c r="T410" s="1" t="s">
        <v>41</v>
      </c>
      <c r="U410" s="1" t="s">
        <v>35</v>
      </c>
      <c r="W410" s="2">
        <v>1</v>
      </c>
      <c r="X410" s="3">
        <v>55.86</v>
      </c>
      <c r="Y410" s="3">
        <v>182.65</v>
      </c>
      <c r="Z410" s="4" t="str">
        <f t="shared" si="24"/>
        <v>May</v>
      </c>
      <c r="AA410" s="1" t="str" cm="1">
        <f t="array" ref="AA410">_xlfn.IFS(
  HOUR(L410) &lt; 6, "Overnight (12am–6am)",
  HOUR(L410) &lt; 10, "Morning (6am–10am)",
  HOUR(L410) &lt; 14, "Midday (10am–2pm)",
  HOUR(L410) &lt; 18, "Afternoon (2pm–6pm)",
  TRUE, "Evening (6pm–12am)"
)</f>
        <v>Morning (6am–10am)</v>
      </c>
      <c r="AB410" s="5" t="str">
        <f t="shared" si="25"/>
        <v>Saturday</v>
      </c>
      <c r="AC410" s="2">
        <f t="shared" si="26"/>
        <v>6</v>
      </c>
      <c r="AD410" s="7">
        <f t="shared" si="27"/>
        <v>92.999999999301508</v>
      </c>
    </row>
    <row r="411" spans="1:30" x14ac:dyDescent="0.35">
      <c r="A411" s="1" t="s">
        <v>494</v>
      </c>
      <c r="B411" s="4">
        <v>45785</v>
      </c>
      <c r="C411" s="1" t="s">
        <v>69</v>
      </c>
      <c r="D411" s="1" t="s">
        <v>28</v>
      </c>
      <c r="E411" s="1" t="s">
        <v>56</v>
      </c>
      <c r="F411" s="1" t="s">
        <v>30</v>
      </c>
      <c r="G411" s="1" t="s">
        <v>39</v>
      </c>
      <c r="H411" s="1" t="s">
        <v>40</v>
      </c>
      <c r="I411" s="1" t="s">
        <v>47</v>
      </c>
      <c r="J411" s="1" t="s">
        <v>1298</v>
      </c>
      <c r="K411" s="1" t="s">
        <v>1296</v>
      </c>
      <c r="L411" s="5">
        <v>45785.392361111109</v>
      </c>
      <c r="M411" s="5">
        <v>45785.40902777778</v>
      </c>
      <c r="N411" s="5">
        <v>45785.501388888886</v>
      </c>
      <c r="O411" s="5">
        <v>45785.525694444441</v>
      </c>
      <c r="P411" s="1">
        <v>24</v>
      </c>
      <c r="Q411" s="1">
        <v>133</v>
      </c>
      <c r="R411" s="1">
        <v>35</v>
      </c>
      <c r="S411" s="6">
        <v>11.2</v>
      </c>
      <c r="T411" s="1" t="s">
        <v>54</v>
      </c>
      <c r="U411" s="1" t="s">
        <v>35</v>
      </c>
      <c r="W411" s="2">
        <v>0.94</v>
      </c>
      <c r="X411" s="3">
        <v>147.54</v>
      </c>
      <c r="Y411" s="3">
        <v>900.63</v>
      </c>
      <c r="Z411" s="4" t="str">
        <f t="shared" si="24"/>
        <v>May</v>
      </c>
      <c r="AA411" s="1" t="str" cm="1">
        <f t="array" ref="AA411">_xlfn.IFS(
  HOUR(L411) &lt; 6, "Overnight (12am–6am)",
  HOUR(L411) &lt; 10, "Morning (6am–10am)",
  HOUR(L411) &lt; 14, "Midday (10am–2pm)",
  HOUR(L411) &lt; 18, "Afternoon (2pm–6pm)",
  TRUE, "Evening (6pm–12am)"
)</f>
        <v>Morning (6am–10am)</v>
      </c>
      <c r="AB411" s="5" t="str">
        <f t="shared" si="25"/>
        <v>Thursday</v>
      </c>
      <c r="AC411" s="2">
        <f t="shared" si="26"/>
        <v>9</v>
      </c>
      <c r="AD411" s="7">
        <f t="shared" si="27"/>
        <v>191.99999999720603</v>
      </c>
    </row>
    <row r="412" spans="1:30" x14ac:dyDescent="0.35">
      <c r="A412" s="1" t="s">
        <v>495</v>
      </c>
      <c r="B412" s="4">
        <v>45799</v>
      </c>
      <c r="C412" s="1" t="s">
        <v>37</v>
      </c>
      <c r="D412" s="1" t="s">
        <v>28</v>
      </c>
      <c r="E412" s="1" t="s">
        <v>56</v>
      </c>
      <c r="F412" s="1" t="s">
        <v>30</v>
      </c>
      <c r="G412" s="1" t="s">
        <v>39</v>
      </c>
      <c r="H412" s="1" t="s">
        <v>40</v>
      </c>
      <c r="I412" s="1" t="s">
        <v>85</v>
      </c>
      <c r="J412" s="1" t="s">
        <v>1298</v>
      </c>
      <c r="K412" s="1" t="s">
        <v>1293</v>
      </c>
      <c r="L412" s="5">
        <v>45799.701388888891</v>
      </c>
      <c r="M412" s="5">
        <v>45799.712500000001</v>
      </c>
      <c r="N412" s="5">
        <v>45799.800694444442</v>
      </c>
      <c r="O412" s="5">
        <v>45799.819444444445</v>
      </c>
      <c r="P412" s="1">
        <v>16</v>
      </c>
      <c r="Q412" s="1">
        <v>127</v>
      </c>
      <c r="R412" s="1">
        <v>27</v>
      </c>
      <c r="S412" s="6">
        <v>21.8</v>
      </c>
      <c r="T412" s="1" t="s">
        <v>34</v>
      </c>
      <c r="U412" s="1" t="s">
        <v>35</v>
      </c>
      <c r="W412" s="2">
        <v>1.83</v>
      </c>
      <c r="X412" s="3">
        <v>74.41</v>
      </c>
      <c r="Y412" s="3">
        <v>1124.25</v>
      </c>
      <c r="Z412" s="4" t="str">
        <f t="shared" si="24"/>
        <v>May</v>
      </c>
      <c r="AA412" s="1" t="str" cm="1">
        <f t="array" ref="AA412">_xlfn.IFS(
  HOUR(L412) &lt; 6, "Overnight (12am–6am)",
  HOUR(L412) &lt; 10, "Morning (6am–10am)",
  HOUR(L412) &lt; 14, "Midday (10am–2pm)",
  HOUR(L412) &lt; 18, "Afternoon (2pm–6pm)",
  TRUE, "Evening (6pm–12am)"
)</f>
        <v>Afternoon (2pm–6pm)</v>
      </c>
      <c r="AB412" s="5" t="str">
        <f t="shared" si="25"/>
        <v>Thursday</v>
      </c>
      <c r="AC412" s="2">
        <f t="shared" si="26"/>
        <v>16</v>
      </c>
      <c r="AD412" s="7">
        <f t="shared" si="27"/>
        <v>169.99999999883585</v>
      </c>
    </row>
    <row r="413" spans="1:30" x14ac:dyDescent="0.35">
      <c r="A413" s="1" t="s">
        <v>496</v>
      </c>
      <c r="B413" s="4">
        <v>45805</v>
      </c>
      <c r="C413" s="1" t="s">
        <v>52</v>
      </c>
      <c r="D413" s="1" t="s">
        <v>28</v>
      </c>
      <c r="E413" s="1" t="s">
        <v>66</v>
      </c>
      <c r="F413" s="1" t="s">
        <v>30</v>
      </c>
      <c r="G413" s="1" t="s">
        <v>45</v>
      </c>
      <c r="H413" s="1" t="s">
        <v>46</v>
      </c>
      <c r="I413" s="1" t="s">
        <v>75</v>
      </c>
      <c r="J413" s="1" t="s">
        <v>1299</v>
      </c>
      <c r="K413" s="1" t="s">
        <v>1295</v>
      </c>
      <c r="L413" s="5">
        <v>45805.809027777781</v>
      </c>
      <c r="M413" s="5">
        <v>45805.80972222222</v>
      </c>
      <c r="N413" s="5">
        <v>45805.8125</v>
      </c>
      <c r="O413" s="5">
        <v>45805.815972222219</v>
      </c>
      <c r="P413" s="1">
        <v>1</v>
      </c>
      <c r="Q413" s="1">
        <v>4</v>
      </c>
      <c r="R413" s="1">
        <v>5</v>
      </c>
      <c r="S413" s="6">
        <v>15.8</v>
      </c>
      <c r="T413" s="1" t="s">
        <v>48</v>
      </c>
      <c r="U413" s="1" t="s">
        <v>35</v>
      </c>
      <c r="W413" s="2">
        <v>2.83</v>
      </c>
      <c r="X413" s="3">
        <v>30.67</v>
      </c>
      <c r="Y413" s="3">
        <v>1320.6</v>
      </c>
      <c r="Z413" s="4" t="str">
        <f t="shared" si="24"/>
        <v>May</v>
      </c>
      <c r="AA413" s="1" t="str" cm="1">
        <f t="array" ref="AA413">_xlfn.IFS(
  HOUR(L413) &lt; 6, "Overnight (12am–6am)",
  HOUR(L413) &lt; 10, "Morning (6am–10am)",
  HOUR(L413) &lt; 14, "Midday (10am–2pm)",
  HOUR(L413) &lt; 18, "Afternoon (2pm–6pm)",
  TRUE, "Evening (6pm–12am)"
)</f>
        <v>Evening (6pm–12am)</v>
      </c>
      <c r="AB413" s="5" t="str">
        <f t="shared" si="25"/>
        <v>Wednesday</v>
      </c>
      <c r="AC413" s="2">
        <f t="shared" si="26"/>
        <v>19</v>
      </c>
      <c r="AD413" s="7">
        <f t="shared" si="27"/>
        <v>9.9999999906867743</v>
      </c>
    </row>
    <row r="414" spans="1:30" x14ac:dyDescent="0.35">
      <c r="A414" s="1" t="s">
        <v>497</v>
      </c>
      <c r="B414" s="4">
        <v>45807</v>
      </c>
      <c r="C414" s="1" t="s">
        <v>63</v>
      </c>
      <c r="D414" s="1" t="s">
        <v>28</v>
      </c>
      <c r="E414" s="1" t="s">
        <v>38</v>
      </c>
      <c r="F414" s="1" t="s">
        <v>30</v>
      </c>
      <c r="G414" s="1" t="s">
        <v>39</v>
      </c>
      <c r="H414" s="1" t="s">
        <v>40</v>
      </c>
      <c r="I414" s="1" t="s">
        <v>67</v>
      </c>
      <c r="J414" s="1" t="s">
        <v>1301</v>
      </c>
      <c r="K414" s="1" t="s">
        <v>1297</v>
      </c>
      <c r="L414" s="5">
        <v>45807.614583333336</v>
      </c>
      <c r="M414" s="5">
        <v>45807.624305555553</v>
      </c>
      <c r="N414" s="5">
        <v>45807.693749999999</v>
      </c>
      <c r="O414" s="5">
        <v>45807.701388888891</v>
      </c>
      <c r="P414" s="1">
        <v>14</v>
      </c>
      <c r="Q414" s="1">
        <v>100</v>
      </c>
      <c r="R414" s="1">
        <v>11</v>
      </c>
      <c r="S414" s="6">
        <v>15.1</v>
      </c>
      <c r="T414" s="1" t="s">
        <v>34</v>
      </c>
      <c r="U414" s="1" t="s">
        <v>35</v>
      </c>
      <c r="W414" s="2">
        <v>1.1100000000000001</v>
      </c>
      <c r="X414" s="3">
        <v>48.84</v>
      </c>
      <c r="Y414" s="3">
        <v>693.37</v>
      </c>
      <c r="Z414" s="4" t="str">
        <f t="shared" si="24"/>
        <v>May</v>
      </c>
      <c r="AA414" s="1" t="str" cm="1">
        <f t="array" ref="AA414">_xlfn.IFS(
  HOUR(L414) &lt; 6, "Overnight (12am–6am)",
  HOUR(L414) &lt; 10, "Morning (6am–10am)",
  HOUR(L414) &lt; 14, "Midday (10am–2pm)",
  HOUR(L414) &lt; 18, "Afternoon (2pm–6pm)",
  TRUE, "Evening (6pm–12am)"
)</f>
        <v>Afternoon (2pm–6pm)</v>
      </c>
      <c r="AB414" s="5" t="str">
        <f t="shared" si="25"/>
        <v>Friday</v>
      </c>
      <c r="AC414" s="2">
        <f t="shared" si="26"/>
        <v>14</v>
      </c>
      <c r="AD414" s="7">
        <f t="shared" si="27"/>
        <v>124.99999999883585</v>
      </c>
    </row>
    <row r="415" spans="1:30" x14ac:dyDescent="0.35">
      <c r="A415" s="1" t="s">
        <v>498</v>
      </c>
      <c r="B415" s="4">
        <v>45805</v>
      </c>
      <c r="C415" s="1" t="s">
        <v>99</v>
      </c>
      <c r="D415" s="1" t="s">
        <v>28</v>
      </c>
      <c r="E415" s="1" t="s">
        <v>56</v>
      </c>
      <c r="F415" s="1" t="s">
        <v>30</v>
      </c>
      <c r="G415" s="1" t="s">
        <v>39</v>
      </c>
      <c r="H415" s="1" t="s">
        <v>40</v>
      </c>
      <c r="I415" s="1" t="s">
        <v>57</v>
      </c>
      <c r="J415" s="1" t="s">
        <v>1304</v>
      </c>
      <c r="K415" s="1" t="s">
        <v>1296</v>
      </c>
      <c r="L415" s="5">
        <v>45805.368055555555</v>
      </c>
      <c r="M415" s="5">
        <v>45805.393055555556</v>
      </c>
      <c r="N415" s="5">
        <v>45805.455555555556</v>
      </c>
      <c r="O415" s="5">
        <v>45805.472916666666</v>
      </c>
      <c r="P415" s="1">
        <v>36</v>
      </c>
      <c r="Q415" s="1">
        <v>90</v>
      </c>
      <c r="R415" s="1">
        <v>25</v>
      </c>
      <c r="S415" s="6">
        <v>4.3</v>
      </c>
      <c r="T415" s="1" t="s">
        <v>60</v>
      </c>
      <c r="U415" s="1" t="s">
        <v>35</v>
      </c>
      <c r="W415" s="2">
        <v>1.44</v>
      </c>
      <c r="X415" s="3">
        <v>211.52</v>
      </c>
      <c r="Y415" s="3">
        <v>977</v>
      </c>
      <c r="Z415" s="4" t="str">
        <f t="shared" si="24"/>
        <v>May</v>
      </c>
      <c r="AA415" s="1" t="str" cm="1">
        <f t="array" ref="AA415">_xlfn.IFS(
  HOUR(L415) &lt; 6, "Overnight (12am–6am)",
  HOUR(L415) &lt; 10, "Morning (6am–10am)",
  HOUR(L415) &lt; 14, "Midday (10am–2pm)",
  HOUR(L415) &lt; 18, "Afternoon (2pm–6pm)",
  TRUE, "Evening (6pm–12am)"
)</f>
        <v>Morning (6am–10am)</v>
      </c>
      <c r="AB415" s="5" t="str">
        <f t="shared" si="25"/>
        <v>Wednesday</v>
      </c>
      <c r="AC415" s="2">
        <f t="shared" si="26"/>
        <v>8</v>
      </c>
      <c r="AD415" s="7">
        <f t="shared" si="27"/>
        <v>150.99999999976717</v>
      </c>
    </row>
    <row r="416" spans="1:30" x14ac:dyDescent="0.35">
      <c r="A416" s="1" t="s">
        <v>499</v>
      </c>
      <c r="B416" s="4">
        <v>45793</v>
      </c>
      <c r="C416" s="1" t="s">
        <v>130</v>
      </c>
      <c r="D416" s="1" t="s">
        <v>28</v>
      </c>
      <c r="E416" s="1" t="s">
        <v>38</v>
      </c>
      <c r="F416" s="1" t="s">
        <v>30</v>
      </c>
      <c r="G416" s="1" t="s">
        <v>39</v>
      </c>
      <c r="H416" s="1" t="s">
        <v>40</v>
      </c>
      <c r="I416" s="1" t="s">
        <v>57</v>
      </c>
      <c r="J416" s="1" t="s">
        <v>1300</v>
      </c>
      <c r="K416" s="1" t="s">
        <v>1293</v>
      </c>
      <c r="L416" s="5">
        <v>45793.5625</v>
      </c>
      <c r="M416" s="5">
        <v>45793.576388888891</v>
      </c>
      <c r="N416" s="5">
        <v>45793.646527777775</v>
      </c>
      <c r="O416" s="5">
        <v>45793.654861111114</v>
      </c>
      <c r="P416" s="1">
        <v>20</v>
      </c>
      <c r="Q416" s="1">
        <v>101</v>
      </c>
      <c r="R416" s="1">
        <v>12</v>
      </c>
      <c r="S416" s="6">
        <v>3.2</v>
      </c>
      <c r="T416" s="1" t="s">
        <v>77</v>
      </c>
      <c r="U416" s="1" t="s">
        <v>35</v>
      </c>
      <c r="W416" s="2">
        <v>2.16</v>
      </c>
      <c r="X416" s="3">
        <v>0</v>
      </c>
      <c r="Y416" s="3">
        <v>149</v>
      </c>
      <c r="Z416" s="4" t="str">
        <f t="shared" si="24"/>
        <v>May</v>
      </c>
      <c r="AA416" s="1" t="str" cm="1">
        <f t="array" ref="AA416">_xlfn.IFS(
  HOUR(L416) &lt; 6, "Overnight (12am–6am)",
  HOUR(L416) &lt; 10, "Morning (6am–10am)",
  HOUR(L416) &lt; 14, "Midday (10am–2pm)",
  HOUR(L416) &lt; 18, "Afternoon (2pm–6pm)",
  TRUE, "Evening (6pm–12am)"
)</f>
        <v>Midday (10am–2pm)</v>
      </c>
      <c r="AB416" s="5" t="str">
        <f t="shared" si="25"/>
        <v>Friday</v>
      </c>
      <c r="AC416" s="2">
        <f t="shared" si="26"/>
        <v>13</v>
      </c>
      <c r="AD416" s="7">
        <f t="shared" si="27"/>
        <v>133.00000000395812</v>
      </c>
    </row>
    <row r="417" spans="1:30" x14ac:dyDescent="0.35">
      <c r="A417" s="1" t="s">
        <v>500</v>
      </c>
      <c r="B417" s="4">
        <v>45788</v>
      </c>
      <c r="C417" s="1" t="s">
        <v>63</v>
      </c>
      <c r="D417" s="1" t="s">
        <v>28</v>
      </c>
      <c r="E417" s="1" t="s">
        <v>66</v>
      </c>
      <c r="F417" s="1" t="s">
        <v>30</v>
      </c>
      <c r="G417" s="1" t="s">
        <v>45</v>
      </c>
      <c r="H417" s="1" t="s">
        <v>46</v>
      </c>
      <c r="I417" s="1" t="s">
        <v>57</v>
      </c>
      <c r="J417" s="1" t="s">
        <v>1320</v>
      </c>
      <c r="K417" s="1" t="s">
        <v>1294</v>
      </c>
      <c r="L417" s="5">
        <v>45788.270833333336</v>
      </c>
      <c r="M417" s="5">
        <v>45788.274305555555</v>
      </c>
      <c r="N417" s="5">
        <v>45788.274305555555</v>
      </c>
      <c r="O417" s="5">
        <v>45788.297222222223</v>
      </c>
      <c r="P417" s="1">
        <v>5</v>
      </c>
      <c r="Q417" s="1">
        <v>0</v>
      </c>
      <c r="R417" s="1">
        <v>33</v>
      </c>
      <c r="S417" s="6">
        <v>19.899999999999999</v>
      </c>
      <c r="T417" s="1" t="s">
        <v>54</v>
      </c>
      <c r="U417" s="1" t="s">
        <v>35</v>
      </c>
      <c r="W417" s="2">
        <v>3.36</v>
      </c>
      <c r="X417" s="3">
        <v>117.45</v>
      </c>
      <c r="Y417" s="3">
        <v>732.24</v>
      </c>
      <c r="Z417" s="4" t="str">
        <f t="shared" si="24"/>
        <v>May</v>
      </c>
      <c r="AA417" s="1" t="str" cm="1">
        <f t="array" ref="AA417">_xlfn.IFS(
  HOUR(L417) &lt; 6, "Overnight (12am–6am)",
  HOUR(L417) &lt; 10, "Morning (6am–10am)",
  HOUR(L417) &lt; 14, "Midday (10am–2pm)",
  HOUR(L417) &lt; 18, "Afternoon (2pm–6pm)",
  TRUE, "Evening (6pm–12am)"
)</f>
        <v>Morning (6am–10am)</v>
      </c>
      <c r="AB417" s="5" t="str">
        <f t="shared" si="25"/>
        <v>Sunday</v>
      </c>
      <c r="AC417" s="2">
        <f t="shared" si="26"/>
        <v>6</v>
      </c>
      <c r="AD417" s="7">
        <f t="shared" si="27"/>
        <v>37.999999998137355</v>
      </c>
    </row>
    <row r="418" spans="1:30" x14ac:dyDescent="0.35">
      <c r="A418" s="1" t="s">
        <v>501</v>
      </c>
      <c r="B418" s="4">
        <v>45807</v>
      </c>
      <c r="C418" s="1" t="s">
        <v>37</v>
      </c>
      <c r="D418" s="1" t="s">
        <v>28</v>
      </c>
      <c r="E418" s="1" t="s">
        <v>56</v>
      </c>
      <c r="F418" s="1" t="s">
        <v>30</v>
      </c>
      <c r="G418" s="1" t="s">
        <v>39</v>
      </c>
      <c r="H418" s="1" t="s">
        <v>40</v>
      </c>
      <c r="I418" s="1" t="s">
        <v>57</v>
      </c>
      <c r="J418" s="1" t="s">
        <v>1307</v>
      </c>
      <c r="K418" s="1" t="s">
        <v>1297</v>
      </c>
      <c r="L418" s="5">
        <v>45807.336805555555</v>
      </c>
      <c r="M418" s="5">
        <v>45807.352777777778</v>
      </c>
      <c r="N418" s="5">
        <v>45807.399305555555</v>
      </c>
      <c r="O418" s="5">
        <v>45807.412499999999</v>
      </c>
      <c r="P418" s="1">
        <v>23</v>
      </c>
      <c r="Q418" s="1">
        <v>67</v>
      </c>
      <c r="R418" s="1">
        <v>19</v>
      </c>
      <c r="S418" s="6">
        <v>8.3000000000000007</v>
      </c>
      <c r="T418" s="1" t="s">
        <v>34</v>
      </c>
      <c r="U418" s="1" t="s">
        <v>35</v>
      </c>
      <c r="W418" s="2">
        <v>1.34</v>
      </c>
      <c r="X418" s="3">
        <v>6.6</v>
      </c>
      <c r="Y418" s="3">
        <v>554.27</v>
      </c>
      <c r="Z418" s="4" t="str">
        <f t="shared" si="24"/>
        <v>May</v>
      </c>
      <c r="AA418" s="1" t="str" cm="1">
        <f t="array" ref="AA418">_xlfn.IFS(
  HOUR(L418) &lt; 6, "Overnight (12am–6am)",
  HOUR(L418) &lt; 10, "Morning (6am–10am)",
  HOUR(L418) &lt; 14, "Midday (10am–2pm)",
  HOUR(L418) &lt; 18, "Afternoon (2pm–6pm)",
  TRUE, "Evening (6pm–12am)"
)</f>
        <v>Morning (6am–10am)</v>
      </c>
      <c r="AB418" s="5" t="str">
        <f t="shared" si="25"/>
        <v>Friday</v>
      </c>
      <c r="AC418" s="2">
        <f t="shared" si="26"/>
        <v>8</v>
      </c>
      <c r="AD418" s="7">
        <f t="shared" si="27"/>
        <v>108.99999999906868</v>
      </c>
    </row>
    <row r="419" spans="1:30" x14ac:dyDescent="0.35">
      <c r="A419" s="1" t="s">
        <v>502</v>
      </c>
      <c r="B419" s="4">
        <v>45804</v>
      </c>
      <c r="C419" s="1" t="s">
        <v>130</v>
      </c>
      <c r="D419" s="1" t="s">
        <v>28</v>
      </c>
      <c r="E419" s="1" t="s">
        <v>53</v>
      </c>
      <c r="F419" s="1" t="s">
        <v>44</v>
      </c>
      <c r="G419" s="1" t="s">
        <v>39</v>
      </c>
      <c r="H419" s="1" t="s">
        <v>40</v>
      </c>
      <c r="I419" s="1" t="s">
        <v>67</v>
      </c>
      <c r="J419" s="1" t="s">
        <v>1320</v>
      </c>
      <c r="K419" s="1" t="s">
        <v>1297</v>
      </c>
      <c r="L419" s="5">
        <v>45804.277777777781</v>
      </c>
      <c r="M419" s="5">
        <v>45804.281944444447</v>
      </c>
      <c r="N419" s="5">
        <v>45804.281944444447</v>
      </c>
      <c r="O419" s="5">
        <v>45804.304861111108</v>
      </c>
      <c r="P419" s="1">
        <v>6</v>
      </c>
      <c r="Q419" s="1">
        <v>0</v>
      </c>
      <c r="R419" s="1">
        <v>33</v>
      </c>
      <c r="S419" s="6">
        <v>13.8</v>
      </c>
      <c r="T419" s="1" t="s">
        <v>48</v>
      </c>
      <c r="U419" s="1" t="s">
        <v>35</v>
      </c>
      <c r="W419" s="2">
        <v>1.38</v>
      </c>
      <c r="X419" s="3">
        <v>135.41999999999999</v>
      </c>
      <c r="Y419" s="3">
        <v>675.03</v>
      </c>
      <c r="Z419" s="4" t="str">
        <f t="shared" si="24"/>
        <v>May</v>
      </c>
      <c r="AA419" s="1" t="str" cm="1">
        <f t="array" ref="AA419">_xlfn.IFS(
  HOUR(L419) &lt; 6, "Overnight (12am–6am)",
  HOUR(L419) &lt; 10, "Morning (6am–10am)",
  HOUR(L419) &lt; 14, "Midday (10am–2pm)",
  HOUR(L419) &lt; 18, "Afternoon (2pm–6pm)",
  TRUE, "Evening (6pm–12am)"
)</f>
        <v>Morning (6am–10am)</v>
      </c>
      <c r="AB419" s="5" t="str">
        <f t="shared" si="25"/>
        <v>Tuesday</v>
      </c>
      <c r="AC419" s="2">
        <f t="shared" si="26"/>
        <v>6</v>
      </c>
      <c r="AD419" s="7">
        <f t="shared" si="27"/>
        <v>38.999999990919605</v>
      </c>
    </row>
    <row r="420" spans="1:30" x14ac:dyDescent="0.35">
      <c r="A420" s="1" t="s">
        <v>503</v>
      </c>
      <c r="B420" s="4">
        <v>45789</v>
      </c>
      <c r="C420" s="1" t="s">
        <v>119</v>
      </c>
      <c r="D420" s="1" t="s">
        <v>28</v>
      </c>
      <c r="E420" s="1" t="s">
        <v>53</v>
      </c>
      <c r="F420" s="1" t="s">
        <v>30</v>
      </c>
      <c r="G420" s="1" t="s">
        <v>31</v>
      </c>
      <c r="H420" s="1" t="s">
        <v>32</v>
      </c>
      <c r="I420" s="1" t="s">
        <v>57</v>
      </c>
      <c r="J420" s="1" t="s">
        <v>1306</v>
      </c>
      <c r="K420" s="1" t="s">
        <v>1294</v>
      </c>
      <c r="L420" s="5">
        <v>45789.597222222219</v>
      </c>
      <c r="M420" s="5">
        <v>45789.603472222225</v>
      </c>
      <c r="N420" s="5">
        <v>45789.642361111109</v>
      </c>
      <c r="O420" s="5">
        <v>45789.662499999999</v>
      </c>
      <c r="P420" s="1">
        <v>9</v>
      </c>
      <c r="Q420" s="1">
        <v>56</v>
      </c>
      <c r="R420" s="1">
        <v>29</v>
      </c>
      <c r="S420" s="6">
        <v>10.6</v>
      </c>
      <c r="T420" s="1" t="s">
        <v>34</v>
      </c>
      <c r="U420" s="1" t="s">
        <v>35</v>
      </c>
      <c r="W420" s="2">
        <v>1.39</v>
      </c>
      <c r="X420" s="3">
        <v>66.83</v>
      </c>
      <c r="Y420" s="3">
        <v>298.26</v>
      </c>
      <c r="Z420" s="4" t="str">
        <f t="shared" si="24"/>
        <v>May</v>
      </c>
      <c r="AA420" s="1" t="str" cm="1">
        <f t="array" ref="AA420">_xlfn.IFS(
  HOUR(L420) &lt; 6, "Overnight (12am–6am)",
  HOUR(L420) &lt; 10, "Morning (6am–10am)",
  HOUR(L420) &lt; 14, "Midday (10am–2pm)",
  HOUR(L420) &lt; 18, "Afternoon (2pm–6pm)",
  TRUE, "Evening (6pm–12am)"
)</f>
        <v>Afternoon (2pm–6pm)</v>
      </c>
      <c r="AB420" s="5" t="str">
        <f t="shared" si="25"/>
        <v>Monday</v>
      </c>
      <c r="AC420" s="2">
        <f t="shared" si="26"/>
        <v>14</v>
      </c>
      <c r="AD420" s="7">
        <f t="shared" si="27"/>
        <v>94.000000002561137</v>
      </c>
    </row>
    <row r="421" spans="1:30" x14ac:dyDescent="0.35">
      <c r="A421" s="1" t="s">
        <v>504</v>
      </c>
      <c r="B421" s="4">
        <v>45798</v>
      </c>
      <c r="C421" s="1" t="s">
        <v>90</v>
      </c>
      <c r="D421" s="1" t="s">
        <v>28</v>
      </c>
      <c r="E421" s="1" t="s">
        <v>53</v>
      </c>
      <c r="F421" s="1" t="s">
        <v>44</v>
      </c>
      <c r="G421" s="1" t="s">
        <v>39</v>
      </c>
      <c r="H421" s="1" t="s">
        <v>40</v>
      </c>
      <c r="I421" s="1" t="s">
        <v>57</v>
      </c>
      <c r="J421" s="1" t="s">
        <v>1311</v>
      </c>
      <c r="K421" s="1" t="s">
        <v>1295</v>
      </c>
      <c r="L421" s="5">
        <v>45798.434027777781</v>
      </c>
      <c r="M421" s="5">
        <v>45798.445138888892</v>
      </c>
      <c r="N421" s="5">
        <v>45798.478472222225</v>
      </c>
      <c r="O421" s="5">
        <v>45798.49722222222</v>
      </c>
      <c r="P421" s="1">
        <v>16</v>
      </c>
      <c r="Q421" s="1">
        <v>48</v>
      </c>
      <c r="R421" s="1">
        <v>27</v>
      </c>
      <c r="S421" s="6">
        <v>16.3</v>
      </c>
      <c r="T421" s="1" t="s">
        <v>48</v>
      </c>
      <c r="U421" s="1" t="s">
        <v>35</v>
      </c>
      <c r="W421" s="2">
        <v>2.92</v>
      </c>
      <c r="X421" s="3">
        <v>23.14</v>
      </c>
      <c r="Y421" s="3">
        <v>461.1</v>
      </c>
      <c r="Z421" s="4" t="str">
        <f t="shared" si="24"/>
        <v>May</v>
      </c>
      <c r="AA421" s="1" t="str" cm="1">
        <f t="array" ref="AA421">_xlfn.IFS(
  HOUR(L421) &lt; 6, "Overnight (12am–6am)",
  HOUR(L421) &lt; 10, "Morning (6am–10am)",
  HOUR(L421) &lt; 14, "Midday (10am–2pm)",
  HOUR(L421) &lt; 18, "Afternoon (2pm–6pm)",
  TRUE, "Evening (6pm–12am)"
)</f>
        <v>Midday (10am–2pm)</v>
      </c>
      <c r="AB421" s="5" t="str">
        <f t="shared" si="25"/>
        <v>Wednesday</v>
      </c>
      <c r="AC421" s="2">
        <f t="shared" si="26"/>
        <v>10</v>
      </c>
      <c r="AD421" s="7">
        <f t="shared" si="27"/>
        <v>90.99999999278225</v>
      </c>
    </row>
    <row r="422" spans="1:30" x14ac:dyDescent="0.35">
      <c r="A422" s="1" t="s">
        <v>505</v>
      </c>
      <c r="B422" s="4">
        <v>45805</v>
      </c>
      <c r="C422" s="1" t="s">
        <v>130</v>
      </c>
      <c r="D422" s="1" t="s">
        <v>28</v>
      </c>
      <c r="E422" s="1" t="s">
        <v>38</v>
      </c>
      <c r="F422" s="1" t="s">
        <v>44</v>
      </c>
      <c r="G422" s="1" t="s">
        <v>45</v>
      </c>
      <c r="H422" s="1" t="s">
        <v>46</v>
      </c>
      <c r="I422" s="1" t="s">
        <v>85</v>
      </c>
      <c r="J422" s="1" t="s">
        <v>1302</v>
      </c>
      <c r="K422" s="1" t="s">
        <v>1293</v>
      </c>
      <c r="L422" s="5">
        <v>45805.378472222219</v>
      </c>
      <c r="M422" s="5">
        <v>45805.382638888892</v>
      </c>
      <c r="N422" s="5">
        <v>45805.388194444444</v>
      </c>
      <c r="O422" s="5">
        <v>45805.426388888889</v>
      </c>
      <c r="P422" s="1">
        <v>6</v>
      </c>
      <c r="Q422" s="1">
        <v>8</v>
      </c>
      <c r="R422" s="1">
        <v>55</v>
      </c>
      <c r="S422" s="6">
        <v>3.7</v>
      </c>
      <c r="T422" s="1" t="s">
        <v>41</v>
      </c>
      <c r="U422" s="1" t="s">
        <v>35</v>
      </c>
      <c r="W422" s="2">
        <v>3.6</v>
      </c>
      <c r="X422" s="3">
        <v>189.94</v>
      </c>
      <c r="Y422" s="3">
        <v>887.58</v>
      </c>
      <c r="Z422" s="4" t="str">
        <f t="shared" si="24"/>
        <v>May</v>
      </c>
      <c r="AA422" s="1" t="str" cm="1">
        <f t="array" ref="AA422">_xlfn.IFS(
  HOUR(L422) &lt; 6, "Overnight (12am–6am)",
  HOUR(L422) &lt; 10, "Morning (6am–10am)",
  HOUR(L422) &lt; 14, "Midday (10am–2pm)",
  HOUR(L422) &lt; 18, "Afternoon (2pm–6pm)",
  TRUE, "Evening (6pm–12am)"
)</f>
        <v>Morning (6am–10am)</v>
      </c>
      <c r="AB422" s="5" t="str">
        <f t="shared" si="25"/>
        <v>Wednesday</v>
      </c>
      <c r="AC422" s="2">
        <f t="shared" si="26"/>
        <v>9</v>
      </c>
      <c r="AD422" s="7">
        <f t="shared" si="27"/>
        <v>69.000000004889444</v>
      </c>
    </row>
    <row r="423" spans="1:30" x14ac:dyDescent="0.35">
      <c r="A423" s="1" t="s">
        <v>506</v>
      </c>
      <c r="B423" s="4">
        <v>45791</v>
      </c>
      <c r="C423" s="1" t="s">
        <v>63</v>
      </c>
      <c r="D423" s="1" t="s">
        <v>28</v>
      </c>
      <c r="E423" s="1" t="s">
        <v>38</v>
      </c>
      <c r="F423" s="1" t="s">
        <v>30</v>
      </c>
      <c r="G423" s="1" t="s">
        <v>39</v>
      </c>
      <c r="H423" s="1" t="s">
        <v>40</v>
      </c>
      <c r="I423" s="1" t="s">
        <v>57</v>
      </c>
      <c r="J423" s="1" t="s">
        <v>1306</v>
      </c>
      <c r="K423" s="1" t="s">
        <v>1292</v>
      </c>
      <c r="L423" s="5">
        <v>45791.746527777781</v>
      </c>
      <c r="M423" s="5">
        <v>45791.768750000003</v>
      </c>
      <c r="N423" s="5">
        <v>45791.768750000003</v>
      </c>
      <c r="O423" s="5">
        <v>45791.786805555559</v>
      </c>
      <c r="P423" s="1">
        <v>32</v>
      </c>
      <c r="Q423" s="1">
        <v>0</v>
      </c>
      <c r="R423" s="1">
        <v>26</v>
      </c>
      <c r="S423" s="6">
        <v>1</v>
      </c>
      <c r="T423" s="1" t="s">
        <v>60</v>
      </c>
      <c r="U423" s="1" t="s">
        <v>35</v>
      </c>
      <c r="W423" s="2">
        <v>2.1800000000000002</v>
      </c>
      <c r="X423" s="3">
        <v>14.64</v>
      </c>
      <c r="Y423" s="3">
        <v>1152.56</v>
      </c>
      <c r="Z423" s="4" t="str">
        <f t="shared" si="24"/>
        <v>May</v>
      </c>
      <c r="AA423" s="1" t="str" cm="1">
        <f t="array" ref="AA423">_xlfn.IFS(
  HOUR(L423) &lt; 6, "Overnight (12am–6am)",
  HOUR(L423) &lt; 10, "Morning (6am–10am)",
  HOUR(L423) &lt; 14, "Midday (10am–2pm)",
  HOUR(L423) &lt; 18, "Afternoon (2pm–6pm)",
  TRUE, "Evening (6pm–12am)"
)</f>
        <v>Afternoon (2pm–6pm)</v>
      </c>
      <c r="AB423" s="5" t="str">
        <f t="shared" si="25"/>
        <v>Wednesday</v>
      </c>
      <c r="AC423" s="2">
        <f t="shared" si="26"/>
        <v>17</v>
      </c>
      <c r="AD423" s="7">
        <f t="shared" si="27"/>
        <v>58.000000000465661</v>
      </c>
    </row>
    <row r="424" spans="1:30" x14ac:dyDescent="0.35">
      <c r="A424" s="1" t="s">
        <v>507</v>
      </c>
      <c r="B424" s="4">
        <v>45805</v>
      </c>
      <c r="C424" s="1" t="s">
        <v>119</v>
      </c>
      <c r="D424" s="1" t="s">
        <v>28</v>
      </c>
      <c r="E424" s="1" t="s">
        <v>38</v>
      </c>
      <c r="F424" s="1" t="s">
        <v>44</v>
      </c>
      <c r="G424" s="1" t="s">
        <v>39</v>
      </c>
      <c r="H424" s="1" t="s">
        <v>40</v>
      </c>
      <c r="I424" s="1" t="s">
        <v>75</v>
      </c>
      <c r="J424" s="1" t="s">
        <v>1320</v>
      </c>
      <c r="K424" s="1" t="s">
        <v>1293</v>
      </c>
      <c r="L424" s="5">
        <v>45805.333333333336</v>
      </c>
      <c r="M424" s="5">
        <v>45805.341666666667</v>
      </c>
      <c r="N424" s="5">
        <v>45805.365277777775</v>
      </c>
      <c r="O424" s="5">
        <v>45805.395833333336</v>
      </c>
      <c r="P424" s="1">
        <v>12</v>
      </c>
      <c r="Q424" s="1">
        <v>34</v>
      </c>
      <c r="R424" s="1">
        <v>44</v>
      </c>
      <c r="S424" s="6">
        <v>14.1</v>
      </c>
      <c r="T424" s="1" t="s">
        <v>41</v>
      </c>
      <c r="U424" s="1" t="s">
        <v>35</v>
      </c>
      <c r="W424" s="2">
        <v>1.57</v>
      </c>
      <c r="X424" s="3">
        <v>9.69</v>
      </c>
      <c r="Y424" s="3">
        <v>620.02</v>
      </c>
      <c r="Z424" s="4" t="str">
        <f t="shared" si="24"/>
        <v>May</v>
      </c>
      <c r="AA424" s="1" t="str" cm="1">
        <f t="array" ref="AA424">_xlfn.IFS(
  HOUR(L424) &lt; 6, "Overnight (12am–6am)",
  HOUR(L424) &lt; 10, "Morning (6am–10am)",
  HOUR(L424) &lt; 14, "Midday (10am–2pm)",
  HOUR(L424) &lt; 18, "Afternoon (2pm–6pm)",
  TRUE, "Evening (6pm–12am)"
)</f>
        <v>Morning (6am–10am)</v>
      </c>
      <c r="AB424" s="5" t="str">
        <f t="shared" si="25"/>
        <v>Wednesday</v>
      </c>
      <c r="AC424" s="2">
        <f t="shared" si="26"/>
        <v>8</v>
      </c>
      <c r="AD424" s="7">
        <f t="shared" si="27"/>
        <v>90</v>
      </c>
    </row>
    <row r="425" spans="1:30" x14ac:dyDescent="0.35">
      <c r="A425" s="1" t="s">
        <v>508</v>
      </c>
      <c r="B425" s="4">
        <v>45803</v>
      </c>
      <c r="C425" s="1" t="s">
        <v>59</v>
      </c>
      <c r="D425" s="1" t="s">
        <v>28</v>
      </c>
      <c r="E425" s="1" t="s">
        <v>53</v>
      </c>
      <c r="F425" s="1" t="s">
        <v>30</v>
      </c>
      <c r="G425" s="1" t="s">
        <v>39</v>
      </c>
      <c r="H425" s="1" t="s">
        <v>40</v>
      </c>
      <c r="I425" s="1" t="s">
        <v>85</v>
      </c>
      <c r="J425" s="1" t="s">
        <v>1314</v>
      </c>
      <c r="K425" s="1" t="s">
        <v>1296</v>
      </c>
      <c r="L425" s="5">
        <v>45803.517361111109</v>
      </c>
      <c r="M425" s="5">
        <v>45803.522916666669</v>
      </c>
      <c r="N425" s="5">
        <v>45803.554166666669</v>
      </c>
      <c r="O425" s="5">
        <v>45803.557638888888</v>
      </c>
      <c r="P425" s="1">
        <v>8</v>
      </c>
      <c r="Q425" s="1">
        <v>45</v>
      </c>
      <c r="R425" s="1">
        <v>5</v>
      </c>
      <c r="S425" s="6">
        <v>20.399999999999999</v>
      </c>
      <c r="T425" s="1" t="s">
        <v>34</v>
      </c>
      <c r="U425" s="1" t="s">
        <v>35</v>
      </c>
      <c r="W425" s="2">
        <v>2.68</v>
      </c>
      <c r="X425" s="3">
        <v>23.29</v>
      </c>
      <c r="Y425" s="3">
        <v>552.30999999999995</v>
      </c>
      <c r="Z425" s="4" t="str">
        <f t="shared" si="24"/>
        <v>May</v>
      </c>
      <c r="AA425" s="1" t="str" cm="1">
        <f t="array" ref="AA425">_xlfn.IFS(
  HOUR(L425) &lt; 6, "Overnight (12am–6am)",
  HOUR(L425) &lt; 10, "Morning (6am–10am)",
  HOUR(L425) &lt; 14, "Midday (10am–2pm)",
  HOUR(L425) &lt; 18, "Afternoon (2pm–6pm)",
  TRUE, "Evening (6pm–12am)"
)</f>
        <v>Midday (10am–2pm)</v>
      </c>
      <c r="AB425" s="5" t="str">
        <f t="shared" si="25"/>
        <v>Monday</v>
      </c>
      <c r="AC425" s="2">
        <f t="shared" si="26"/>
        <v>12</v>
      </c>
      <c r="AD425" s="7">
        <f t="shared" si="27"/>
        <v>58.000000000465661</v>
      </c>
    </row>
    <row r="426" spans="1:30" x14ac:dyDescent="0.35">
      <c r="A426" s="1" t="s">
        <v>509</v>
      </c>
      <c r="B426" s="4">
        <v>45782</v>
      </c>
      <c r="C426" s="1" t="s">
        <v>63</v>
      </c>
      <c r="D426" s="1" t="s">
        <v>28</v>
      </c>
      <c r="E426" s="1" t="s">
        <v>66</v>
      </c>
      <c r="F426" s="1" t="s">
        <v>30</v>
      </c>
      <c r="G426" s="1" t="s">
        <v>39</v>
      </c>
      <c r="H426" s="1" t="s">
        <v>40</v>
      </c>
      <c r="I426" s="1" t="s">
        <v>75</v>
      </c>
      <c r="J426" s="1" t="s">
        <v>1319</v>
      </c>
      <c r="K426" s="1" t="s">
        <v>1295</v>
      </c>
      <c r="L426" s="5">
        <v>45782.447916666664</v>
      </c>
      <c r="M426" s="5">
        <v>45782.454861111109</v>
      </c>
      <c r="N426" s="5">
        <v>45782.495833333334</v>
      </c>
      <c r="O426" s="5">
        <v>45782.520138888889</v>
      </c>
      <c r="P426" s="1">
        <v>10</v>
      </c>
      <c r="Q426" s="1">
        <v>59</v>
      </c>
      <c r="R426" s="1">
        <v>35</v>
      </c>
      <c r="S426" s="6">
        <v>9.1999999999999993</v>
      </c>
      <c r="T426" s="1" t="s">
        <v>34</v>
      </c>
      <c r="U426" s="1" t="s">
        <v>35</v>
      </c>
      <c r="W426" s="2">
        <v>1.19</v>
      </c>
      <c r="X426" s="3">
        <v>76.14</v>
      </c>
      <c r="Y426" s="3">
        <v>787.05</v>
      </c>
      <c r="Z426" s="4" t="str">
        <f t="shared" si="24"/>
        <v>May</v>
      </c>
      <c r="AA426" s="1" t="str" cm="1">
        <f t="array" ref="AA426">_xlfn.IFS(
  HOUR(L426) &lt; 6, "Overnight (12am–6am)",
  HOUR(L426) &lt; 10, "Morning (6am–10am)",
  HOUR(L426) &lt; 14, "Midday (10am–2pm)",
  HOUR(L426) &lt; 18, "Afternoon (2pm–6pm)",
  TRUE, "Evening (6pm–12am)"
)</f>
        <v>Midday (10am–2pm)</v>
      </c>
      <c r="AB426" s="5" t="str">
        <f t="shared" si="25"/>
        <v>Monday</v>
      </c>
      <c r="AC426" s="2">
        <f t="shared" si="26"/>
        <v>10</v>
      </c>
      <c r="AD426" s="7">
        <f t="shared" si="27"/>
        <v>104.00000000372529</v>
      </c>
    </row>
    <row r="427" spans="1:30" x14ac:dyDescent="0.35">
      <c r="A427" s="1" t="s">
        <v>510</v>
      </c>
      <c r="B427" s="4">
        <v>45796</v>
      </c>
      <c r="C427" s="1" t="s">
        <v>130</v>
      </c>
      <c r="D427" s="1" t="s">
        <v>28</v>
      </c>
      <c r="E427" s="1" t="s">
        <v>56</v>
      </c>
      <c r="F427" s="1" t="s">
        <v>30</v>
      </c>
      <c r="G427" s="1" t="s">
        <v>39</v>
      </c>
      <c r="H427" s="1" t="s">
        <v>40</v>
      </c>
      <c r="I427" s="1" t="s">
        <v>47</v>
      </c>
      <c r="J427" s="1" t="s">
        <v>1299</v>
      </c>
      <c r="K427" s="1" t="s">
        <v>1295</v>
      </c>
      <c r="L427" s="5">
        <v>45796.322916666664</v>
      </c>
      <c r="M427" s="5">
        <v>45796.338194444441</v>
      </c>
      <c r="N427" s="5">
        <v>45796.343055555553</v>
      </c>
      <c r="O427" s="5">
        <v>45796.353472222225</v>
      </c>
      <c r="P427" s="1">
        <v>22</v>
      </c>
      <c r="Q427" s="1">
        <v>7</v>
      </c>
      <c r="R427" s="1">
        <v>15</v>
      </c>
      <c r="S427" s="6">
        <v>1</v>
      </c>
      <c r="T427" s="1" t="s">
        <v>41</v>
      </c>
      <c r="U427" s="1" t="s">
        <v>35</v>
      </c>
      <c r="W427" s="2">
        <v>0.54</v>
      </c>
      <c r="X427" s="3">
        <v>25.7</v>
      </c>
      <c r="Y427" s="3">
        <v>920.43</v>
      </c>
      <c r="Z427" s="4" t="str">
        <f t="shared" si="24"/>
        <v>May</v>
      </c>
      <c r="AA427" s="1" t="str" cm="1">
        <f t="array" ref="AA427">_xlfn.IFS(
  HOUR(L427) &lt; 6, "Overnight (12am–6am)",
  HOUR(L427) &lt; 10, "Morning (6am–10am)",
  HOUR(L427) &lt; 14, "Midday (10am–2pm)",
  HOUR(L427) &lt; 18, "Afternoon (2pm–6pm)",
  TRUE, "Evening (6pm–12am)"
)</f>
        <v>Morning (6am–10am)</v>
      </c>
      <c r="AB427" s="5" t="str">
        <f t="shared" si="25"/>
        <v>Monday</v>
      </c>
      <c r="AC427" s="2">
        <f t="shared" si="26"/>
        <v>7</v>
      </c>
      <c r="AD427" s="7">
        <f t="shared" si="27"/>
        <v>44.00000000721775</v>
      </c>
    </row>
    <row r="428" spans="1:30" x14ac:dyDescent="0.35">
      <c r="A428" s="1" t="s">
        <v>511</v>
      </c>
      <c r="B428" s="4">
        <v>45798</v>
      </c>
      <c r="C428" s="1" t="s">
        <v>90</v>
      </c>
      <c r="D428" s="1" t="s">
        <v>28</v>
      </c>
      <c r="E428" s="1" t="s">
        <v>53</v>
      </c>
      <c r="F428" s="1" t="s">
        <v>30</v>
      </c>
      <c r="G428" s="1" t="s">
        <v>39</v>
      </c>
      <c r="H428" s="1" t="s">
        <v>40</v>
      </c>
      <c r="I428" s="1" t="s">
        <v>107</v>
      </c>
      <c r="J428" s="1" t="s">
        <v>1300</v>
      </c>
      <c r="K428" s="1" t="s">
        <v>1292</v>
      </c>
      <c r="L428" s="5">
        <v>45798.388888888891</v>
      </c>
      <c r="M428" s="5">
        <v>45798.414583333331</v>
      </c>
      <c r="N428" s="5">
        <v>45798.47152777778</v>
      </c>
      <c r="O428" s="5">
        <v>45798.496527777781</v>
      </c>
      <c r="P428" s="1">
        <v>37</v>
      </c>
      <c r="Q428" s="1">
        <v>82</v>
      </c>
      <c r="R428" s="1">
        <v>36</v>
      </c>
      <c r="S428" s="6">
        <v>22.7</v>
      </c>
      <c r="T428" s="1" t="s">
        <v>77</v>
      </c>
      <c r="U428" s="1" t="s">
        <v>35</v>
      </c>
      <c r="W428" s="2">
        <v>1.94</v>
      </c>
      <c r="X428" s="3">
        <v>54.51</v>
      </c>
      <c r="Y428" s="3">
        <v>510.1</v>
      </c>
      <c r="Z428" s="4" t="str">
        <f t="shared" si="24"/>
        <v>May</v>
      </c>
      <c r="AA428" s="1" t="str" cm="1">
        <f t="array" ref="AA428">_xlfn.IFS(
  HOUR(L428) &lt; 6, "Overnight (12am–6am)",
  HOUR(L428) &lt; 10, "Morning (6am–10am)",
  HOUR(L428) &lt; 14, "Midday (10am–2pm)",
  HOUR(L428) &lt; 18, "Afternoon (2pm–6pm)",
  TRUE, "Evening (6pm–12am)"
)</f>
        <v>Morning (6am–10am)</v>
      </c>
      <c r="AB428" s="5" t="str">
        <f t="shared" si="25"/>
        <v>Wednesday</v>
      </c>
      <c r="AC428" s="2">
        <f t="shared" si="26"/>
        <v>9</v>
      </c>
      <c r="AD428" s="7">
        <f t="shared" si="27"/>
        <v>155.00000000232831</v>
      </c>
    </row>
    <row r="429" spans="1:30" x14ac:dyDescent="0.35">
      <c r="A429" s="1" t="s">
        <v>512</v>
      </c>
      <c r="B429" s="4">
        <v>45784</v>
      </c>
      <c r="C429" s="1" t="s">
        <v>96</v>
      </c>
      <c r="D429" s="1" t="s">
        <v>28</v>
      </c>
      <c r="E429" s="1" t="s">
        <v>66</v>
      </c>
      <c r="F429" s="1" t="s">
        <v>30</v>
      </c>
      <c r="G429" s="1" t="s">
        <v>31</v>
      </c>
      <c r="H429" s="1" t="s">
        <v>32</v>
      </c>
      <c r="I429" s="1" t="s">
        <v>33</v>
      </c>
      <c r="J429" s="1" t="s">
        <v>1308</v>
      </c>
      <c r="K429" s="1" t="s">
        <v>1293</v>
      </c>
      <c r="L429" s="5">
        <v>45784.53125</v>
      </c>
      <c r="M429" s="5">
        <v>45784.536805555559</v>
      </c>
      <c r="N429" s="5">
        <v>45784.557638888888</v>
      </c>
      <c r="O429" s="5">
        <v>45784.569444444445</v>
      </c>
      <c r="P429" s="1">
        <v>8</v>
      </c>
      <c r="Q429" s="1">
        <v>30</v>
      </c>
      <c r="R429" s="1">
        <v>17</v>
      </c>
      <c r="S429" s="6">
        <v>8.8000000000000007</v>
      </c>
      <c r="T429" s="1" t="s">
        <v>54</v>
      </c>
      <c r="U429" s="1" t="s">
        <v>35</v>
      </c>
      <c r="W429" s="2">
        <v>1.6</v>
      </c>
      <c r="X429" s="3">
        <v>39.07</v>
      </c>
      <c r="Y429" s="3">
        <v>185.02</v>
      </c>
      <c r="Z429" s="4" t="str">
        <f t="shared" si="24"/>
        <v>May</v>
      </c>
      <c r="AA429" s="1" t="str" cm="1">
        <f t="array" ref="AA429">_xlfn.IFS(
  HOUR(L429) &lt; 6, "Overnight (12am–6am)",
  HOUR(L429) &lt; 10, "Morning (6am–10am)",
  HOUR(L429) &lt; 14, "Midday (10am–2pm)",
  HOUR(L429) &lt; 18, "Afternoon (2pm–6pm)",
  TRUE, "Evening (6pm–12am)"
)</f>
        <v>Midday (10am–2pm)</v>
      </c>
      <c r="AB429" s="5" t="str">
        <f t="shared" si="25"/>
        <v>Wednesday</v>
      </c>
      <c r="AC429" s="2">
        <f t="shared" si="26"/>
        <v>12</v>
      </c>
      <c r="AD429" s="7">
        <f t="shared" si="27"/>
        <v>55.000000001164153</v>
      </c>
    </row>
    <row r="430" spans="1:30" x14ac:dyDescent="0.35">
      <c r="A430" s="1" t="s">
        <v>513</v>
      </c>
      <c r="B430" s="4">
        <v>45782</v>
      </c>
      <c r="C430" s="1" t="s">
        <v>99</v>
      </c>
      <c r="D430" s="1" t="s">
        <v>28</v>
      </c>
      <c r="E430" s="1" t="s">
        <v>66</v>
      </c>
      <c r="F430" s="1" t="s">
        <v>30</v>
      </c>
      <c r="G430" s="1" t="s">
        <v>39</v>
      </c>
      <c r="H430" s="1" t="s">
        <v>40</v>
      </c>
      <c r="I430" s="1" t="s">
        <v>85</v>
      </c>
      <c r="J430" s="1" t="s">
        <v>1320</v>
      </c>
      <c r="K430" s="1" t="s">
        <v>1297</v>
      </c>
      <c r="L430" s="5">
        <v>45782.496527777781</v>
      </c>
      <c r="M430" s="5">
        <v>45782.509722222225</v>
      </c>
      <c r="N430" s="5">
        <v>45782.545138888891</v>
      </c>
      <c r="O430" s="5">
        <v>45782.56527777778</v>
      </c>
      <c r="P430" s="1">
        <v>19</v>
      </c>
      <c r="Q430" s="1">
        <v>51</v>
      </c>
      <c r="R430" s="1">
        <v>29</v>
      </c>
      <c r="S430" s="6">
        <v>5.7</v>
      </c>
      <c r="T430" s="1" t="s">
        <v>48</v>
      </c>
      <c r="U430" s="1" t="s">
        <v>35</v>
      </c>
      <c r="W430" s="2">
        <v>3.36</v>
      </c>
      <c r="X430" s="3">
        <v>18.64</v>
      </c>
      <c r="Y430" s="3">
        <v>634.32000000000005</v>
      </c>
      <c r="Z430" s="4" t="str">
        <f t="shared" si="24"/>
        <v>May</v>
      </c>
      <c r="AA430" s="1" t="str" cm="1">
        <f t="array" ref="AA430">_xlfn.IFS(
  HOUR(L430) &lt; 6, "Overnight (12am–6am)",
  HOUR(L430) &lt; 10, "Morning (6am–10am)",
  HOUR(L430) &lt; 14, "Midday (10am–2pm)",
  HOUR(L430) &lt; 18, "Afternoon (2pm–6pm)",
  TRUE, "Evening (6pm–12am)"
)</f>
        <v>Midday (10am–2pm)</v>
      </c>
      <c r="AB430" s="5" t="str">
        <f t="shared" si="25"/>
        <v>Monday</v>
      </c>
      <c r="AC430" s="2">
        <f t="shared" si="26"/>
        <v>11</v>
      </c>
      <c r="AD430" s="7">
        <f t="shared" si="27"/>
        <v>98.999999997904524</v>
      </c>
    </row>
    <row r="431" spans="1:30" x14ac:dyDescent="0.35">
      <c r="A431" s="1" t="s">
        <v>514</v>
      </c>
      <c r="B431" s="4">
        <v>45790</v>
      </c>
      <c r="C431" s="1" t="s">
        <v>90</v>
      </c>
      <c r="D431" s="1" t="s">
        <v>28</v>
      </c>
      <c r="E431" s="1" t="s">
        <v>29</v>
      </c>
      <c r="F431" s="1" t="s">
        <v>30</v>
      </c>
      <c r="G431" s="1" t="s">
        <v>31</v>
      </c>
      <c r="H431" s="1" t="s">
        <v>32</v>
      </c>
      <c r="I431" s="1" t="s">
        <v>57</v>
      </c>
      <c r="J431" s="1" t="s">
        <v>1306</v>
      </c>
      <c r="K431" s="1" t="s">
        <v>1292</v>
      </c>
      <c r="L431" s="5">
        <v>45790.642361111109</v>
      </c>
      <c r="M431" s="5">
        <v>45790.652777777781</v>
      </c>
      <c r="N431" s="5">
        <v>45790.745833333334</v>
      </c>
      <c r="O431" s="5">
        <v>45790.759027777778</v>
      </c>
      <c r="P431" s="1">
        <v>15</v>
      </c>
      <c r="Q431" s="1">
        <v>134</v>
      </c>
      <c r="R431" s="1">
        <v>19</v>
      </c>
      <c r="S431" s="6">
        <v>16.2</v>
      </c>
      <c r="T431" s="1" t="s">
        <v>60</v>
      </c>
      <c r="U431" s="1" t="s">
        <v>35</v>
      </c>
      <c r="W431" s="2">
        <v>1.76</v>
      </c>
      <c r="X431" s="3">
        <v>14.08</v>
      </c>
      <c r="Y431" s="3">
        <v>206.97</v>
      </c>
      <c r="Z431" s="4" t="str">
        <f t="shared" si="24"/>
        <v>May</v>
      </c>
      <c r="AA431" s="1" t="str" cm="1">
        <f t="array" ref="AA431">_xlfn.IFS(
  HOUR(L431) &lt; 6, "Overnight (12am–6am)",
  HOUR(L431) &lt; 10, "Morning (6am–10am)",
  HOUR(L431) &lt; 14, "Midday (10am–2pm)",
  HOUR(L431) &lt; 18, "Afternoon (2pm–6pm)",
  TRUE, "Evening (6pm–12am)"
)</f>
        <v>Afternoon (2pm–6pm)</v>
      </c>
      <c r="AB431" s="5" t="str">
        <f t="shared" si="25"/>
        <v>Tuesday</v>
      </c>
      <c r="AC431" s="2">
        <f t="shared" si="26"/>
        <v>15</v>
      </c>
      <c r="AD431" s="7">
        <f t="shared" si="27"/>
        <v>168.00000000279397</v>
      </c>
    </row>
    <row r="432" spans="1:30" x14ac:dyDescent="0.35">
      <c r="A432" s="1" t="s">
        <v>515</v>
      </c>
      <c r="B432" s="4">
        <v>45796</v>
      </c>
      <c r="C432" s="1" t="s">
        <v>119</v>
      </c>
      <c r="D432" s="1" t="s">
        <v>28</v>
      </c>
      <c r="E432" s="1" t="s">
        <v>53</v>
      </c>
      <c r="F432" s="1" t="s">
        <v>30</v>
      </c>
      <c r="G432" s="1" t="s">
        <v>31</v>
      </c>
      <c r="H432" s="1" t="s">
        <v>32</v>
      </c>
      <c r="I432" s="1" t="s">
        <v>67</v>
      </c>
      <c r="J432" s="1" t="s">
        <v>1301</v>
      </c>
      <c r="K432" s="1" t="s">
        <v>1294</v>
      </c>
      <c r="L432" s="5">
        <v>45796.513888888891</v>
      </c>
      <c r="M432" s="5">
        <v>45796.522222222222</v>
      </c>
      <c r="N432" s="5">
        <v>45796.621527777781</v>
      </c>
      <c r="O432" s="5">
        <v>45796.634722222225</v>
      </c>
      <c r="P432" s="1">
        <v>12</v>
      </c>
      <c r="Q432" s="1">
        <v>143</v>
      </c>
      <c r="R432" s="1">
        <v>19</v>
      </c>
      <c r="S432" s="6">
        <v>19.3</v>
      </c>
      <c r="T432" s="1" t="s">
        <v>34</v>
      </c>
      <c r="U432" s="1" t="s">
        <v>35</v>
      </c>
      <c r="W432" s="2">
        <v>1.62</v>
      </c>
      <c r="X432" s="3">
        <v>41.46</v>
      </c>
      <c r="Y432" s="3">
        <v>198.08</v>
      </c>
      <c r="Z432" s="4" t="str">
        <f t="shared" si="24"/>
        <v>May</v>
      </c>
      <c r="AA432" s="1" t="str" cm="1">
        <f t="array" ref="AA432">_xlfn.IFS(
  HOUR(L432) &lt; 6, "Overnight (12am–6am)",
  HOUR(L432) &lt; 10, "Morning (6am–10am)",
  HOUR(L432) &lt; 14, "Midday (10am–2pm)",
  HOUR(L432) &lt; 18, "Afternoon (2pm–6pm)",
  TRUE, "Evening (6pm–12am)"
)</f>
        <v>Midday (10am–2pm)</v>
      </c>
      <c r="AB432" s="5" t="str">
        <f t="shared" si="25"/>
        <v>Monday</v>
      </c>
      <c r="AC432" s="2">
        <f t="shared" si="26"/>
        <v>12</v>
      </c>
      <c r="AD432" s="7">
        <f t="shared" si="27"/>
        <v>174.00000000139698</v>
      </c>
    </row>
    <row r="433" spans="1:30" x14ac:dyDescent="0.35">
      <c r="A433" s="1" t="s">
        <v>516</v>
      </c>
      <c r="B433" s="4">
        <v>45808</v>
      </c>
      <c r="C433" s="1" t="s">
        <v>63</v>
      </c>
      <c r="D433" s="1" t="s">
        <v>28</v>
      </c>
      <c r="E433" s="1" t="s">
        <v>66</v>
      </c>
      <c r="F433" s="1" t="s">
        <v>30</v>
      </c>
      <c r="G433" s="1" t="s">
        <v>39</v>
      </c>
      <c r="H433" s="1" t="s">
        <v>40</v>
      </c>
      <c r="I433" s="1" t="s">
        <v>57</v>
      </c>
      <c r="J433" s="1" t="s">
        <v>1304</v>
      </c>
      <c r="K433" s="1" t="s">
        <v>1296</v>
      </c>
      <c r="L433" s="5">
        <v>45808.701388888891</v>
      </c>
      <c r="M433" s="5">
        <v>45808.720833333333</v>
      </c>
      <c r="N433" s="5">
        <v>45808.813194444447</v>
      </c>
      <c r="O433" s="5">
        <v>45808.831944444442</v>
      </c>
      <c r="P433" s="1">
        <v>28</v>
      </c>
      <c r="Q433" s="1">
        <v>133</v>
      </c>
      <c r="R433" s="1">
        <v>27</v>
      </c>
      <c r="S433" s="6">
        <v>8.8000000000000007</v>
      </c>
      <c r="T433" s="1" t="s">
        <v>48</v>
      </c>
      <c r="U433" s="1" t="s">
        <v>35</v>
      </c>
      <c r="W433" s="2">
        <v>3.21</v>
      </c>
      <c r="X433" s="3">
        <v>0</v>
      </c>
      <c r="Y433" s="3">
        <v>640.79999999999995</v>
      </c>
      <c r="Z433" s="4" t="str">
        <f t="shared" si="24"/>
        <v>May</v>
      </c>
      <c r="AA433" s="1" t="str" cm="1">
        <f t="array" ref="AA433">_xlfn.IFS(
  HOUR(L433) &lt; 6, "Overnight (12am–6am)",
  HOUR(L433) &lt; 10, "Morning (6am–10am)",
  HOUR(L433) &lt; 14, "Midday (10am–2pm)",
  HOUR(L433) &lt; 18, "Afternoon (2pm–6pm)",
  TRUE, "Evening (6pm–12am)"
)</f>
        <v>Afternoon (2pm–6pm)</v>
      </c>
      <c r="AB433" s="5" t="str">
        <f t="shared" si="25"/>
        <v>Saturday</v>
      </c>
      <c r="AC433" s="2">
        <f t="shared" si="26"/>
        <v>16</v>
      </c>
      <c r="AD433" s="7">
        <f t="shared" si="27"/>
        <v>187.9999999946449</v>
      </c>
    </row>
    <row r="434" spans="1:30" x14ac:dyDescent="0.35">
      <c r="A434" s="1" t="s">
        <v>517</v>
      </c>
      <c r="B434" s="4">
        <v>45784</v>
      </c>
      <c r="C434" s="1" t="s">
        <v>69</v>
      </c>
      <c r="D434" s="1" t="s">
        <v>28</v>
      </c>
      <c r="E434" s="1" t="s">
        <v>56</v>
      </c>
      <c r="F434" s="1" t="s">
        <v>30</v>
      </c>
      <c r="G434" s="1" t="s">
        <v>39</v>
      </c>
      <c r="H434" s="1" t="s">
        <v>40</v>
      </c>
      <c r="I434" s="1" t="s">
        <v>57</v>
      </c>
      <c r="J434" s="1" t="s">
        <v>1310</v>
      </c>
      <c r="K434" s="1" t="s">
        <v>1295</v>
      </c>
      <c r="L434" s="5">
        <v>45784.697916666664</v>
      </c>
      <c r="M434" s="5">
        <v>45784.718055555553</v>
      </c>
      <c r="N434" s="5">
        <v>45784.763194444444</v>
      </c>
      <c r="O434" s="5">
        <v>45784.77847222222</v>
      </c>
      <c r="P434" s="1">
        <v>29</v>
      </c>
      <c r="Q434" s="1">
        <v>65</v>
      </c>
      <c r="R434" s="1">
        <v>22</v>
      </c>
      <c r="S434" s="6">
        <v>18.3</v>
      </c>
      <c r="T434" s="1" t="s">
        <v>54</v>
      </c>
      <c r="U434" s="1" t="s">
        <v>35</v>
      </c>
      <c r="W434" s="2">
        <v>1.24</v>
      </c>
      <c r="X434" s="3">
        <v>36.020000000000003</v>
      </c>
      <c r="Y434" s="3">
        <v>649.29999999999995</v>
      </c>
      <c r="Z434" s="4" t="str">
        <f t="shared" si="24"/>
        <v>May</v>
      </c>
      <c r="AA434" s="1" t="str" cm="1">
        <f t="array" ref="AA434">_xlfn.IFS(
  HOUR(L434) &lt; 6, "Overnight (12am–6am)",
  HOUR(L434) &lt; 10, "Morning (6am–10am)",
  HOUR(L434) &lt; 14, "Midday (10am–2pm)",
  HOUR(L434) &lt; 18, "Afternoon (2pm–6pm)",
  TRUE, "Evening (6pm–12am)"
)</f>
        <v>Afternoon (2pm–6pm)</v>
      </c>
      <c r="AB434" s="5" t="str">
        <f t="shared" si="25"/>
        <v>Wednesday</v>
      </c>
      <c r="AC434" s="2">
        <f t="shared" si="26"/>
        <v>16</v>
      </c>
      <c r="AD434" s="7">
        <f t="shared" si="27"/>
        <v>116.00000000093132</v>
      </c>
    </row>
    <row r="435" spans="1:30" x14ac:dyDescent="0.35">
      <c r="A435" s="1" t="s">
        <v>518</v>
      </c>
      <c r="B435" s="4">
        <v>45804</v>
      </c>
      <c r="C435" s="1" t="s">
        <v>119</v>
      </c>
      <c r="D435" s="1" t="s">
        <v>28</v>
      </c>
      <c r="E435" s="1" t="s">
        <v>53</v>
      </c>
      <c r="F435" s="1" t="s">
        <v>30</v>
      </c>
      <c r="G435" s="1" t="s">
        <v>45</v>
      </c>
      <c r="H435" s="1" t="s">
        <v>46</v>
      </c>
      <c r="I435" s="1" t="s">
        <v>47</v>
      </c>
      <c r="J435" s="1" t="s">
        <v>1320</v>
      </c>
      <c r="K435" s="1" t="s">
        <v>1297</v>
      </c>
      <c r="L435" s="5">
        <v>45804.135416666664</v>
      </c>
      <c r="M435" s="5">
        <v>45804.14166666667</v>
      </c>
      <c r="N435" s="5">
        <v>45804.149305555555</v>
      </c>
      <c r="O435" s="5">
        <v>45804.165277777778</v>
      </c>
      <c r="P435" s="1">
        <v>9</v>
      </c>
      <c r="Q435" s="1">
        <v>11</v>
      </c>
      <c r="R435" s="1">
        <v>23</v>
      </c>
      <c r="S435" s="6">
        <v>7.6</v>
      </c>
      <c r="T435" s="1" t="s">
        <v>54</v>
      </c>
      <c r="U435" s="1" t="s">
        <v>35</v>
      </c>
      <c r="W435" s="2">
        <v>2.93</v>
      </c>
      <c r="X435" s="3">
        <v>13.73</v>
      </c>
      <c r="Y435" s="3">
        <v>924.46</v>
      </c>
      <c r="Z435" s="4" t="str">
        <f t="shared" si="24"/>
        <v>May</v>
      </c>
      <c r="AA435" s="1" t="str" cm="1">
        <f t="array" ref="AA435">_xlfn.IFS(
  HOUR(L435) &lt; 6, "Overnight (12am–6am)",
  HOUR(L435) &lt; 10, "Morning (6am–10am)",
  HOUR(L435) &lt; 14, "Midday (10am–2pm)",
  HOUR(L435) &lt; 18, "Afternoon (2pm–6pm)",
  TRUE, "Evening (6pm–12am)"
)</f>
        <v>Overnight (12am–6am)</v>
      </c>
      <c r="AB435" s="5" t="str">
        <f t="shared" si="25"/>
        <v>Tuesday</v>
      </c>
      <c r="AC435" s="2">
        <f t="shared" si="26"/>
        <v>3</v>
      </c>
      <c r="AD435" s="7">
        <f t="shared" si="27"/>
        <v>43.000000003958121</v>
      </c>
    </row>
    <row r="436" spans="1:30" x14ac:dyDescent="0.35">
      <c r="A436" s="1" t="s">
        <v>519</v>
      </c>
      <c r="B436" s="4">
        <v>45807</v>
      </c>
      <c r="C436" s="1" t="s">
        <v>90</v>
      </c>
      <c r="D436" s="1" t="s">
        <v>28</v>
      </c>
      <c r="E436" s="1" t="s">
        <v>29</v>
      </c>
      <c r="F436" s="1" t="s">
        <v>30</v>
      </c>
      <c r="G436" s="1" t="s">
        <v>39</v>
      </c>
      <c r="H436" s="1" t="s">
        <v>40</v>
      </c>
      <c r="I436" s="1" t="s">
        <v>47</v>
      </c>
      <c r="J436" s="1" t="s">
        <v>1301</v>
      </c>
      <c r="K436" s="1" t="s">
        <v>1296</v>
      </c>
      <c r="L436" s="5">
        <v>45807.302083333336</v>
      </c>
      <c r="M436" s="5">
        <v>45807.326388888891</v>
      </c>
      <c r="N436" s="5">
        <v>45807.456944444442</v>
      </c>
      <c r="O436" s="5">
        <v>45807.47152777778</v>
      </c>
      <c r="P436" s="1">
        <v>35</v>
      </c>
      <c r="Q436" s="1">
        <v>188</v>
      </c>
      <c r="R436" s="1">
        <v>21</v>
      </c>
      <c r="S436" s="6">
        <v>16.100000000000001</v>
      </c>
      <c r="T436" s="1" t="s">
        <v>77</v>
      </c>
      <c r="U436" s="1" t="s">
        <v>70</v>
      </c>
      <c r="V436" s="1" t="s">
        <v>105</v>
      </c>
      <c r="W436" s="2">
        <v>0</v>
      </c>
      <c r="X436" s="3">
        <v>0</v>
      </c>
      <c r="Y436" s="3">
        <v>0</v>
      </c>
      <c r="Z436" s="4" t="str">
        <f t="shared" si="24"/>
        <v>May</v>
      </c>
      <c r="AA436" s="1" t="str" cm="1">
        <f t="array" ref="AA436">_xlfn.IFS(
  HOUR(L436) &lt; 6, "Overnight (12am–6am)",
  HOUR(L436) &lt; 10, "Morning (6am–10am)",
  HOUR(L436) &lt; 14, "Midday (10am–2pm)",
  HOUR(L436) &lt; 18, "Afternoon (2pm–6pm)",
  TRUE, "Evening (6pm–12am)"
)</f>
        <v>Morning (6am–10am)</v>
      </c>
      <c r="AB436" s="5" t="str">
        <f t="shared" si="25"/>
        <v>Friday</v>
      </c>
      <c r="AC436" s="2">
        <f t="shared" si="26"/>
        <v>7</v>
      </c>
      <c r="AD436" s="7">
        <f t="shared" si="27"/>
        <v>243.99999999906868</v>
      </c>
    </row>
    <row r="437" spans="1:30" x14ac:dyDescent="0.35">
      <c r="A437" s="1" t="s">
        <v>520</v>
      </c>
      <c r="B437" s="4">
        <v>45808</v>
      </c>
      <c r="C437" s="1" t="s">
        <v>27</v>
      </c>
      <c r="D437" s="1" t="s">
        <v>28</v>
      </c>
      <c r="E437" s="1" t="s">
        <v>66</v>
      </c>
      <c r="F437" s="1" t="s">
        <v>30</v>
      </c>
      <c r="G437" s="1" t="s">
        <v>39</v>
      </c>
      <c r="H437" s="1" t="s">
        <v>40</v>
      </c>
      <c r="I437" s="1" t="s">
        <v>47</v>
      </c>
      <c r="J437" s="1" t="s">
        <v>1305</v>
      </c>
      <c r="K437" s="1" t="s">
        <v>1294</v>
      </c>
      <c r="L437" s="5">
        <v>45808.670138888891</v>
      </c>
      <c r="M437" s="5">
        <v>45808.688888888886</v>
      </c>
      <c r="N437" s="5">
        <v>45808.726388888892</v>
      </c>
      <c r="O437" s="5">
        <v>45808.732638888891</v>
      </c>
      <c r="P437" s="1">
        <v>27</v>
      </c>
      <c r="Q437" s="1">
        <v>54</v>
      </c>
      <c r="R437" s="1">
        <v>9</v>
      </c>
      <c r="S437" s="6">
        <v>19.3</v>
      </c>
      <c r="T437" s="1" t="s">
        <v>48</v>
      </c>
      <c r="U437" s="1" t="s">
        <v>35</v>
      </c>
      <c r="W437" s="2">
        <v>0.5</v>
      </c>
      <c r="X437" s="3">
        <v>96.34</v>
      </c>
      <c r="Y437" s="3">
        <v>879.74</v>
      </c>
      <c r="Z437" s="4" t="str">
        <f t="shared" si="24"/>
        <v>May</v>
      </c>
      <c r="AA437" s="1" t="str" cm="1">
        <f t="array" ref="AA437">_xlfn.IFS(
  HOUR(L437) &lt; 6, "Overnight (12am–6am)",
  HOUR(L437) &lt; 10, "Morning (6am–10am)",
  HOUR(L437) &lt; 14, "Midday (10am–2pm)",
  HOUR(L437) &lt; 18, "Afternoon (2pm–6pm)",
  TRUE, "Evening (6pm–12am)"
)</f>
        <v>Afternoon (2pm–6pm)</v>
      </c>
      <c r="AB437" s="5" t="str">
        <f t="shared" si="25"/>
        <v>Saturday</v>
      </c>
      <c r="AC437" s="2">
        <f t="shared" si="26"/>
        <v>16</v>
      </c>
      <c r="AD437" s="7">
        <f t="shared" si="27"/>
        <v>90</v>
      </c>
    </row>
    <row r="438" spans="1:30" x14ac:dyDescent="0.35">
      <c r="A438" s="1" t="s">
        <v>521</v>
      </c>
      <c r="B438" s="4">
        <v>45794</v>
      </c>
      <c r="C438" s="1" t="s">
        <v>52</v>
      </c>
      <c r="D438" s="1" t="s">
        <v>28</v>
      </c>
      <c r="E438" s="1" t="s">
        <v>53</v>
      </c>
      <c r="F438" s="1" t="s">
        <v>30</v>
      </c>
      <c r="G438" s="1" t="s">
        <v>45</v>
      </c>
      <c r="H438" s="1" t="s">
        <v>46</v>
      </c>
      <c r="I438" s="1" t="s">
        <v>57</v>
      </c>
      <c r="J438" s="1" t="s">
        <v>1319</v>
      </c>
      <c r="K438" s="1" t="s">
        <v>1295</v>
      </c>
      <c r="L438" s="5">
        <v>45794.309027777781</v>
      </c>
      <c r="M438" s="5">
        <v>45794.3125</v>
      </c>
      <c r="N438" s="5">
        <v>45794.3125</v>
      </c>
      <c r="O438" s="5">
        <v>45794.318749999999</v>
      </c>
      <c r="P438" s="1">
        <v>5</v>
      </c>
      <c r="Q438" s="1">
        <v>0</v>
      </c>
      <c r="R438" s="1">
        <v>9</v>
      </c>
      <c r="S438" s="6">
        <v>7.4</v>
      </c>
      <c r="T438" s="1" t="s">
        <v>60</v>
      </c>
      <c r="U438" s="1" t="s">
        <v>35</v>
      </c>
      <c r="W438" s="2">
        <v>0.94</v>
      </c>
      <c r="X438" s="3">
        <v>18.53</v>
      </c>
      <c r="Y438" s="3">
        <v>632.69000000000005</v>
      </c>
      <c r="Z438" s="4" t="str">
        <f t="shared" si="24"/>
        <v>May</v>
      </c>
      <c r="AA438" s="1" t="str" cm="1">
        <f t="array" ref="AA438">_xlfn.IFS(
  HOUR(L438) &lt; 6, "Overnight (12am–6am)",
  HOUR(L438) &lt; 10, "Morning (6am–10am)",
  HOUR(L438) &lt; 14, "Midday (10am–2pm)",
  HOUR(L438) &lt; 18, "Afternoon (2pm–6pm)",
  TRUE, "Evening (6pm–12am)"
)</f>
        <v>Morning (6am–10am)</v>
      </c>
      <c r="AB438" s="5" t="str">
        <f t="shared" si="25"/>
        <v>Saturday</v>
      </c>
      <c r="AC438" s="2">
        <f t="shared" si="26"/>
        <v>7</v>
      </c>
      <c r="AD438" s="7">
        <f t="shared" si="27"/>
        <v>13.999999993247911</v>
      </c>
    </row>
    <row r="439" spans="1:30" x14ac:dyDescent="0.35">
      <c r="A439" s="1" t="s">
        <v>522</v>
      </c>
      <c r="B439" s="4">
        <v>45794</v>
      </c>
      <c r="C439" s="1" t="s">
        <v>52</v>
      </c>
      <c r="D439" s="1" t="s">
        <v>28</v>
      </c>
      <c r="E439" s="1" t="s">
        <v>29</v>
      </c>
      <c r="F439" s="1" t="s">
        <v>44</v>
      </c>
      <c r="G439" s="1" t="s">
        <v>45</v>
      </c>
      <c r="H439" s="1" t="s">
        <v>46</v>
      </c>
      <c r="I439" s="1" t="s">
        <v>75</v>
      </c>
      <c r="J439" s="1" t="s">
        <v>1301</v>
      </c>
      <c r="K439" s="1" t="s">
        <v>1294</v>
      </c>
      <c r="L439" s="5">
        <v>45794.420138888891</v>
      </c>
      <c r="M439" s="5">
        <v>45794.426388888889</v>
      </c>
      <c r="N439" s="5">
        <v>45794.456944444442</v>
      </c>
      <c r="O439" s="5">
        <v>45794.479861111111</v>
      </c>
      <c r="P439" s="1">
        <v>9</v>
      </c>
      <c r="Q439" s="1">
        <v>44</v>
      </c>
      <c r="R439" s="1">
        <v>33</v>
      </c>
      <c r="S439" s="6">
        <v>15.7</v>
      </c>
      <c r="T439" s="1" t="s">
        <v>48</v>
      </c>
      <c r="U439" s="1" t="s">
        <v>35</v>
      </c>
      <c r="W439" s="2">
        <v>1.75</v>
      </c>
      <c r="X439" s="3">
        <v>143.49</v>
      </c>
      <c r="Y439" s="3">
        <v>1125.57</v>
      </c>
      <c r="Z439" s="4" t="str">
        <f t="shared" si="24"/>
        <v>May</v>
      </c>
      <c r="AA439" s="1" t="str" cm="1">
        <f t="array" ref="AA439">_xlfn.IFS(
  HOUR(L439) &lt; 6, "Overnight (12am–6am)",
  HOUR(L439) &lt; 10, "Morning (6am–10am)",
  HOUR(L439) &lt; 14, "Midday (10am–2pm)",
  HOUR(L439) &lt; 18, "Afternoon (2pm–6pm)",
  TRUE, "Evening (6pm–12am)"
)</f>
        <v>Midday (10am–2pm)</v>
      </c>
      <c r="AB439" s="5" t="str">
        <f t="shared" si="25"/>
        <v>Saturday</v>
      </c>
      <c r="AC439" s="2">
        <f t="shared" si="26"/>
        <v>10</v>
      </c>
      <c r="AD439" s="7">
        <f t="shared" si="27"/>
        <v>85.999999997438863</v>
      </c>
    </row>
    <row r="440" spans="1:30" x14ac:dyDescent="0.35">
      <c r="A440" s="1" t="s">
        <v>523</v>
      </c>
      <c r="B440" s="4">
        <v>45783</v>
      </c>
      <c r="C440" s="1" t="s">
        <v>88</v>
      </c>
      <c r="D440" s="1" t="s">
        <v>28</v>
      </c>
      <c r="E440" s="1" t="s">
        <v>29</v>
      </c>
      <c r="F440" s="1" t="s">
        <v>30</v>
      </c>
      <c r="G440" s="1" t="s">
        <v>31</v>
      </c>
      <c r="H440" s="1" t="s">
        <v>32</v>
      </c>
      <c r="I440" s="1" t="s">
        <v>85</v>
      </c>
      <c r="J440" s="1" t="s">
        <v>1307</v>
      </c>
      <c r="K440" s="1" t="s">
        <v>1295</v>
      </c>
      <c r="L440" s="5">
        <v>45783.28125</v>
      </c>
      <c r="M440" s="5">
        <v>45783.291666666664</v>
      </c>
      <c r="N440" s="5">
        <v>45783.324999999997</v>
      </c>
      <c r="O440" s="5">
        <v>45783.338888888888</v>
      </c>
      <c r="P440" s="1">
        <v>15</v>
      </c>
      <c r="Q440" s="1">
        <v>48</v>
      </c>
      <c r="R440" s="1">
        <v>20</v>
      </c>
      <c r="S440" s="6">
        <v>11</v>
      </c>
      <c r="T440" s="1" t="s">
        <v>60</v>
      </c>
      <c r="U440" s="1" t="s">
        <v>35</v>
      </c>
      <c r="W440" s="2">
        <v>1.03</v>
      </c>
      <c r="X440" s="3">
        <v>56.26</v>
      </c>
      <c r="Y440" s="3">
        <v>166.32</v>
      </c>
      <c r="Z440" s="4" t="str">
        <f t="shared" si="24"/>
        <v>May</v>
      </c>
      <c r="AA440" s="1" t="str" cm="1">
        <f t="array" ref="AA440">_xlfn.IFS(
  HOUR(L440) &lt; 6, "Overnight (12am–6am)",
  HOUR(L440) &lt; 10, "Morning (6am–10am)",
  HOUR(L440) &lt; 14, "Midday (10am–2pm)",
  HOUR(L440) &lt; 18, "Afternoon (2pm–6pm)",
  TRUE, "Evening (6pm–12am)"
)</f>
        <v>Morning (6am–10am)</v>
      </c>
      <c r="AB440" s="5" t="str">
        <f t="shared" si="25"/>
        <v>Tuesday</v>
      </c>
      <c r="AC440" s="2">
        <f t="shared" si="26"/>
        <v>6</v>
      </c>
      <c r="AD440" s="7">
        <f t="shared" si="27"/>
        <v>82.999999998137355</v>
      </c>
    </row>
    <row r="441" spans="1:30" x14ac:dyDescent="0.35">
      <c r="A441" s="1" t="s">
        <v>524</v>
      </c>
      <c r="B441" s="4">
        <v>45797</v>
      </c>
      <c r="C441" s="1" t="s">
        <v>88</v>
      </c>
      <c r="D441" s="1" t="s">
        <v>28</v>
      </c>
      <c r="E441" s="1" t="s">
        <v>53</v>
      </c>
      <c r="F441" s="1" t="s">
        <v>44</v>
      </c>
      <c r="G441" s="1" t="s">
        <v>39</v>
      </c>
      <c r="H441" s="1" t="s">
        <v>40</v>
      </c>
      <c r="I441" s="1" t="s">
        <v>57</v>
      </c>
      <c r="J441" s="1" t="s">
        <v>1308</v>
      </c>
      <c r="K441" s="1" t="s">
        <v>1295</v>
      </c>
      <c r="L441" s="5">
        <v>45797.71875</v>
      </c>
      <c r="M441" s="5">
        <v>45797.727777777778</v>
      </c>
      <c r="N441" s="5">
        <v>45797.809027777781</v>
      </c>
      <c r="O441" s="5">
        <v>45797.826388888891</v>
      </c>
      <c r="P441" s="1">
        <v>13</v>
      </c>
      <c r="Q441" s="1">
        <v>117</v>
      </c>
      <c r="R441" s="1">
        <v>25</v>
      </c>
      <c r="S441" s="6">
        <v>20.399999999999999</v>
      </c>
      <c r="T441" s="1" t="s">
        <v>48</v>
      </c>
      <c r="U441" s="1" t="s">
        <v>35</v>
      </c>
      <c r="W441" s="2">
        <v>1.41</v>
      </c>
      <c r="X441" s="3">
        <v>42.59</v>
      </c>
      <c r="Y441" s="3">
        <v>672.43</v>
      </c>
      <c r="Z441" s="4" t="str">
        <f t="shared" si="24"/>
        <v>May</v>
      </c>
      <c r="AA441" s="1" t="str" cm="1">
        <f t="array" ref="AA441">_xlfn.IFS(
  HOUR(L441) &lt; 6, "Overnight (12am–6am)",
  HOUR(L441) &lt; 10, "Morning (6am–10am)",
  HOUR(L441) &lt; 14, "Midday (10am–2pm)",
  HOUR(L441) &lt; 18, "Afternoon (2pm–6pm)",
  TRUE, "Evening (6pm–12am)"
)</f>
        <v>Afternoon (2pm–6pm)</v>
      </c>
      <c r="AB441" s="5" t="str">
        <f t="shared" si="25"/>
        <v>Tuesday</v>
      </c>
      <c r="AC441" s="2">
        <f t="shared" si="26"/>
        <v>17</v>
      </c>
      <c r="AD441" s="7">
        <f t="shared" si="27"/>
        <v>155.00000000232831</v>
      </c>
    </row>
    <row r="442" spans="1:30" x14ac:dyDescent="0.35">
      <c r="A442" s="1" t="s">
        <v>525</v>
      </c>
      <c r="B442" s="4">
        <v>45792</v>
      </c>
      <c r="C442" s="1" t="s">
        <v>130</v>
      </c>
      <c r="D442" s="1" t="s">
        <v>28</v>
      </c>
      <c r="E442" s="1" t="s">
        <v>29</v>
      </c>
      <c r="F442" s="1" t="s">
        <v>30</v>
      </c>
      <c r="G442" s="1" t="s">
        <v>39</v>
      </c>
      <c r="H442" s="1" t="s">
        <v>40</v>
      </c>
      <c r="I442" s="1" t="s">
        <v>75</v>
      </c>
      <c r="J442" s="1" t="s">
        <v>1321</v>
      </c>
      <c r="K442" s="1" t="s">
        <v>1292</v>
      </c>
      <c r="L442" s="5">
        <v>45792.534722222219</v>
      </c>
      <c r="M442" s="5">
        <v>45792.544444444444</v>
      </c>
      <c r="N442" s="5">
        <v>45792.583333333336</v>
      </c>
      <c r="O442" s="5">
        <v>45792.6</v>
      </c>
      <c r="P442" s="1">
        <v>14</v>
      </c>
      <c r="Q442" s="1">
        <v>56</v>
      </c>
      <c r="R442" s="1">
        <v>24</v>
      </c>
      <c r="S442" s="6">
        <v>22</v>
      </c>
      <c r="T442" s="1" t="s">
        <v>77</v>
      </c>
      <c r="U442" s="1" t="s">
        <v>35</v>
      </c>
      <c r="W442" s="2">
        <v>2.44</v>
      </c>
      <c r="X442" s="3">
        <v>38.25</v>
      </c>
      <c r="Y442" s="3">
        <v>559.98</v>
      </c>
      <c r="Z442" s="4" t="str">
        <f t="shared" si="24"/>
        <v>May</v>
      </c>
      <c r="AA442" s="1" t="str" cm="1">
        <f t="array" ref="AA442">_xlfn.IFS(
  HOUR(L442) &lt; 6, "Overnight (12am–6am)",
  HOUR(L442) &lt; 10, "Morning (6am–10am)",
  HOUR(L442) &lt; 14, "Midday (10am–2pm)",
  HOUR(L442) &lt; 18, "Afternoon (2pm–6pm)",
  TRUE, "Evening (6pm–12am)"
)</f>
        <v>Midday (10am–2pm)</v>
      </c>
      <c r="AB442" s="5" t="str">
        <f t="shared" si="25"/>
        <v>Thursday</v>
      </c>
      <c r="AC442" s="2">
        <f t="shared" si="26"/>
        <v>12</v>
      </c>
      <c r="AD442" s="7">
        <f t="shared" si="27"/>
        <v>94.000000002561137</v>
      </c>
    </row>
    <row r="443" spans="1:30" x14ac:dyDescent="0.35">
      <c r="A443" s="1" t="s">
        <v>526</v>
      </c>
      <c r="B443" s="4">
        <v>45804</v>
      </c>
      <c r="C443" s="1" t="s">
        <v>59</v>
      </c>
      <c r="D443" s="1" t="s">
        <v>28</v>
      </c>
      <c r="E443" s="1" t="s">
        <v>53</v>
      </c>
      <c r="F443" s="1" t="s">
        <v>44</v>
      </c>
      <c r="G443" s="1" t="s">
        <v>45</v>
      </c>
      <c r="H443" s="1" t="s">
        <v>46</v>
      </c>
      <c r="I443" s="1" t="s">
        <v>75</v>
      </c>
      <c r="J443" s="1" t="s">
        <v>1314</v>
      </c>
      <c r="K443" s="1" t="s">
        <v>1294</v>
      </c>
      <c r="L443" s="5">
        <v>45804.4375</v>
      </c>
      <c r="M443" s="5">
        <v>45804.442361111112</v>
      </c>
      <c r="N443" s="5">
        <v>45804.461805555555</v>
      </c>
      <c r="O443" s="5">
        <v>45804.489583333336</v>
      </c>
      <c r="P443" s="1">
        <v>7</v>
      </c>
      <c r="Q443" s="1">
        <v>28</v>
      </c>
      <c r="R443" s="1">
        <v>40</v>
      </c>
      <c r="S443" s="6">
        <v>10.7</v>
      </c>
      <c r="T443" s="1" t="s">
        <v>48</v>
      </c>
      <c r="U443" s="1" t="s">
        <v>35</v>
      </c>
      <c r="W443" s="2">
        <v>0.5</v>
      </c>
      <c r="X443" s="3">
        <v>144.1</v>
      </c>
      <c r="Y443" s="3">
        <v>1433.49</v>
      </c>
      <c r="Z443" s="4" t="str">
        <f t="shared" si="24"/>
        <v>May</v>
      </c>
      <c r="AA443" s="1" t="str" cm="1">
        <f t="array" ref="AA443">_xlfn.IFS(
  HOUR(L443) &lt; 6, "Overnight (12am–6am)",
  HOUR(L443) &lt; 10, "Morning (6am–10am)",
  HOUR(L443) &lt; 14, "Midday (10am–2pm)",
  HOUR(L443) &lt; 18, "Afternoon (2pm–6pm)",
  TRUE, "Evening (6pm–12am)"
)</f>
        <v>Midday (10am–2pm)</v>
      </c>
      <c r="AB443" s="5" t="str">
        <f t="shared" si="25"/>
        <v>Tuesday</v>
      </c>
      <c r="AC443" s="2">
        <f t="shared" si="26"/>
        <v>10</v>
      </c>
      <c r="AD443" s="7">
        <f t="shared" si="27"/>
        <v>75.00000000349246</v>
      </c>
    </row>
    <row r="444" spans="1:30" x14ac:dyDescent="0.35">
      <c r="A444" s="1" t="s">
        <v>527</v>
      </c>
      <c r="B444" s="4">
        <v>45782</v>
      </c>
      <c r="C444" s="1" t="s">
        <v>65</v>
      </c>
      <c r="D444" s="1" t="s">
        <v>28</v>
      </c>
      <c r="E444" s="1" t="s">
        <v>38</v>
      </c>
      <c r="F444" s="1" t="s">
        <v>30</v>
      </c>
      <c r="G444" s="1" t="s">
        <v>45</v>
      </c>
      <c r="H444" s="1" t="s">
        <v>46</v>
      </c>
      <c r="I444" s="1" t="s">
        <v>47</v>
      </c>
      <c r="J444" s="1" t="s">
        <v>1314</v>
      </c>
      <c r="K444" s="1" t="s">
        <v>1292</v>
      </c>
      <c r="L444" s="5">
        <v>45782.256944444445</v>
      </c>
      <c r="M444" s="5">
        <v>45782.263888888891</v>
      </c>
      <c r="N444" s="5">
        <v>45782.263888888891</v>
      </c>
      <c r="O444" s="5">
        <v>45782.279166666667</v>
      </c>
      <c r="P444" s="1">
        <v>10</v>
      </c>
      <c r="Q444" s="1">
        <v>0</v>
      </c>
      <c r="R444" s="1">
        <v>22</v>
      </c>
      <c r="S444" s="6">
        <v>1</v>
      </c>
      <c r="T444" s="1" t="s">
        <v>48</v>
      </c>
      <c r="U444" s="1" t="s">
        <v>35</v>
      </c>
      <c r="W444" s="2">
        <v>2.09</v>
      </c>
      <c r="X444" s="3">
        <v>172.32</v>
      </c>
      <c r="Y444" s="3">
        <v>746.04</v>
      </c>
      <c r="Z444" s="4" t="str">
        <f t="shared" si="24"/>
        <v>May</v>
      </c>
      <c r="AA444" s="1" t="str" cm="1">
        <f t="array" ref="AA444">_xlfn.IFS(
  HOUR(L444) &lt; 6, "Overnight (12am–6am)",
  HOUR(L444) &lt; 10, "Morning (6am–10am)",
  HOUR(L444) &lt; 14, "Midday (10am–2pm)",
  HOUR(L444) &lt; 18, "Afternoon (2pm–6pm)",
  TRUE, "Evening (6pm–12am)"
)</f>
        <v>Morning (6am–10am)</v>
      </c>
      <c r="AB444" s="5" t="str">
        <f t="shared" si="25"/>
        <v>Monday</v>
      </c>
      <c r="AC444" s="2">
        <f t="shared" si="26"/>
        <v>6</v>
      </c>
      <c r="AD444" s="7">
        <f t="shared" si="27"/>
        <v>31.999999999534339</v>
      </c>
    </row>
    <row r="445" spans="1:30" x14ac:dyDescent="0.35">
      <c r="A445" s="1" t="s">
        <v>528</v>
      </c>
      <c r="B445" s="4">
        <v>45793</v>
      </c>
      <c r="C445" s="1" t="s">
        <v>59</v>
      </c>
      <c r="D445" s="1" t="s">
        <v>28</v>
      </c>
      <c r="E445" s="1" t="s">
        <v>56</v>
      </c>
      <c r="F445" s="1" t="s">
        <v>44</v>
      </c>
      <c r="G445" s="1" t="s">
        <v>39</v>
      </c>
      <c r="H445" s="1" t="s">
        <v>40</v>
      </c>
      <c r="I445" s="1" t="s">
        <v>57</v>
      </c>
      <c r="J445" s="1" t="s">
        <v>1320</v>
      </c>
      <c r="K445" s="1" t="s">
        <v>1294</v>
      </c>
      <c r="L445" s="5">
        <v>45793.743055555555</v>
      </c>
      <c r="M445" s="5">
        <v>45793.756249999999</v>
      </c>
      <c r="N445" s="5">
        <v>45793.789583333331</v>
      </c>
      <c r="O445" s="5">
        <v>45793.808333333334</v>
      </c>
      <c r="P445" s="1">
        <v>19</v>
      </c>
      <c r="Q445" s="1">
        <v>48</v>
      </c>
      <c r="R445" s="1">
        <v>27</v>
      </c>
      <c r="S445" s="6">
        <v>23</v>
      </c>
      <c r="T445" s="1" t="s">
        <v>54</v>
      </c>
      <c r="U445" s="1" t="s">
        <v>35</v>
      </c>
      <c r="W445" s="2">
        <v>2.13</v>
      </c>
      <c r="X445" s="3">
        <v>103.06</v>
      </c>
      <c r="Y445" s="3">
        <v>652.9</v>
      </c>
      <c r="Z445" s="4" t="str">
        <f t="shared" si="24"/>
        <v>May</v>
      </c>
      <c r="AA445" s="1" t="str" cm="1">
        <f t="array" ref="AA445">_xlfn.IFS(
  HOUR(L445) &lt; 6, "Overnight (12am–6am)",
  HOUR(L445) &lt; 10, "Morning (6am–10am)",
  HOUR(L445) &lt; 14, "Midday (10am–2pm)",
  HOUR(L445) &lt; 18, "Afternoon (2pm–6pm)",
  TRUE, "Evening (6pm–12am)"
)</f>
        <v>Afternoon (2pm–6pm)</v>
      </c>
      <c r="AB445" s="5" t="str">
        <f t="shared" si="25"/>
        <v>Friday</v>
      </c>
      <c r="AC445" s="2">
        <f t="shared" si="26"/>
        <v>17</v>
      </c>
      <c r="AD445" s="7">
        <f t="shared" si="27"/>
        <v>94.000000002561137</v>
      </c>
    </row>
    <row r="446" spans="1:30" x14ac:dyDescent="0.35">
      <c r="A446" s="1" t="s">
        <v>529</v>
      </c>
      <c r="B446" s="4">
        <v>45779</v>
      </c>
      <c r="C446" s="1" t="s">
        <v>27</v>
      </c>
      <c r="D446" s="1" t="s">
        <v>28</v>
      </c>
      <c r="E446" s="1" t="s">
        <v>66</v>
      </c>
      <c r="F446" s="1" t="s">
        <v>30</v>
      </c>
      <c r="G446" s="1" t="s">
        <v>39</v>
      </c>
      <c r="H446" s="1" t="s">
        <v>40</v>
      </c>
      <c r="I446" s="1" t="s">
        <v>107</v>
      </c>
      <c r="J446" s="1" t="s">
        <v>1313</v>
      </c>
      <c r="K446" s="1" t="s">
        <v>1292</v>
      </c>
      <c r="L446" s="5">
        <v>45779.461805555555</v>
      </c>
      <c r="M446" s="5">
        <v>45779.48333333333</v>
      </c>
      <c r="N446" s="5">
        <v>45779.54791666667</v>
      </c>
      <c r="O446" s="5">
        <v>45779.567361111112</v>
      </c>
      <c r="P446" s="1">
        <v>31</v>
      </c>
      <c r="Q446" s="1">
        <v>93</v>
      </c>
      <c r="R446" s="1">
        <v>28</v>
      </c>
      <c r="S446" s="6">
        <v>2.2000000000000002</v>
      </c>
      <c r="T446" s="1" t="s">
        <v>41</v>
      </c>
      <c r="U446" s="1" t="s">
        <v>35</v>
      </c>
      <c r="W446" s="2">
        <v>2.77</v>
      </c>
      <c r="X446" s="3">
        <v>191.05</v>
      </c>
      <c r="Y446" s="3">
        <v>347.36</v>
      </c>
      <c r="Z446" s="4" t="str">
        <f t="shared" si="24"/>
        <v>May</v>
      </c>
      <c r="AA446" s="1" t="str" cm="1">
        <f t="array" ref="AA446">_xlfn.IFS(
  HOUR(L446) &lt; 6, "Overnight (12am–6am)",
  HOUR(L446) &lt; 10, "Morning (6am–10am)",
  HOUR(L446) &lt; 14, "Midday (10am–2pm)",
  HOUR(L446) &lt; 18, "Afternoon (2pm–6pm)",
  TRUE, "Evening (6pm–12am)"
)</f>
        <v>Midday (10am–2pm)</v>
      </c>
      <c r="AB446" s="5" t="str">
        <f t="shared" si="25"/>
        <v>Friday</v>
      </c>
      <c r="AC446" s="2">
        <f t="shared" si="26"/>
        <v>11</v>
      </c>
      <c r="AD446" s="7">
        <f t="shared" si="27"/>
        <v>152.0000000030268</v>
      </c>
    </row>
    <row r="447" spans="1:30" x14ac:dyDescent="0.35">
      <c r="A447" s="1" t="s">
        <v>530</v>
      </c>
      <c r="B447" s="4">
        <v>45790</v>
      </c>
      <c r="C447" s="1" t="s">
        <v>59</v>
      </c>
      <c r="D447" s="1" t="s">
        <v>28</v>
      </c>
      <c r="E447" s="1" t="s">
        <v>38</v>
      </c>
      <c r="F447" s="1" t="s">
        <v>30</v>
      </c>
      <c r="G447" s="1" t="s">
        <v>45</v>
      </c>
      <c r="H447" s="1" t="s">
        <v>46</v>
      </c>
      <c r="I447" s="1" t="s">
        <v>75</v>
      </c>
      <c r="J447" s="1" t="s">
        <v>1312</v>
      </c>
      <c r="K447" s="1" t="s">
        <v>1293</v>
      </c>
      <c r="L447" s="5">
        <v>45790.5625</v>
      </c>
      <c r="M447" s="5">
        <v>45790.568055555559</v>
      </c>
      <c r="N447" s="5">
        <v>45790.598611111112</v>
      </c>
      <c r="O447" s="5">
        <v>45790.623611111114</v>
      </c>
      <c r="P447" s="1">
        <v>8</v>
      </c>
      <c r="Q447" s="1">
        <v>44</v>
      </c>
      <c r="R447" s="1">
        <v>36</v>
      </c>
      <c r="S447" s="6">
        <v>10.7</v>
      </c>
      <c r="T447" s="1" t="s">
        <v>77</v>
      </c>
      <c r="U447" s="1" t="s">
        <v>35</v>
      </c>
      <c r="W447" s="2">
        <v>4.18</v>
      </c>
      <c r="X447" s="3">
        <v>34.01</v>
      </c>
      <c r="Y447" s="3">
        <v>676.91</v>
      </c>
      <c r="Z447" s="4" t="str">
        <f t="shared" si="24"/>
        <v>May</v>
      </c>
      <c r="AA447" s="1" t="str" cm="1">
        <f t="array" ref="AA447">_xlfn.IFS(
  HOUR(L447) &lt; 6, "Overnight (12am–6am)",
  HOUR(L447) &lt; 10, "Morning (6am–10am)",
  HOUR(L447) &lt; 14, "Midday (10am–2pm)",
  HOUR(L447) &lt; 18, "Afternoon (2pm–6pm)",
  TRUE, "Evening (6pm–12am)"
)</f>
        <v>Midday (10am–2pm)</v>
      </c>
      <c r="AB447" s="5" t="str">
        <f t="shared" si="25"/>
        <v>Tuesday</v>
      </c>
      <c r="AC447" s="2">
        <f t="shared" si="26"/>
        <v>13</v>
      </c>
      <c r="AD447" s="7">
        <f t="shared" si="27"/>
        <v>88.000000003958121</v>
      </c>
    </row>
    <row r="448" spans="1:30" x14ac:dyDescent="0.35">
      <c r="A448" s="1" t="s">
        <v>531</v>
      </c>
      <c r="B448" s="4">
        <v>45788</v>
      </c>
      <c r="C448" s="1" t="s">
        <v>27</v>
      </c>
      <c r="D448" s="1" t="s">
        <v>28</v>
      </c>
      <c r="E448" s="1" t="s">
        <v>38</v>
      </c>
      <c r="F448" s="1" t="s">
        <v>44</v>
      </c>
      <c r="G448" s="1" t="s">
        <v>45</v>
      </c>
      <c r="H448" s="1" t="s">
        <v>46</v>
      </c>
      <c r="I448" s="1" t="s">
        <v>107</v>
      </c>
      <c r="J448" s="1" t="s">
        <v>1313</v>
      </c>
      <c r="K448" s="1" t="s">
        <v>1296</v>
      </c>
      <c r="L448" s="5">
        <v>45788.350694444445</v>
      </c>
      <c r="M448" s="5">
        <v>45788.35833333333</v>
      </c>
      <c r="N448" s="5">
        <v>45788.388888888891</v>
      </c>
      <c r="O448" s="5">
        <v>45788.411805555559</v>
      </c>
      <c r="P448" s="1">
        <v>11</v>
      </c>
      <c r="Q448" s="1">
        <v>44</v>
      </c>
      <c r="R448" s="1">
        <v>33</v>
      </c>
      <c r="S448" s="6">
        <v>10</v>
      </c>
      <c r="T448" s="1" t="s">
        <v>48</v>
      </c>
      <c r="U448" s="1" t="s">
        <v>35</v>
      </c>
      <c r="W448" s="2">
        <v>1.48</v>
      </c>
      <c r="X448" s="3">
        <v>130.43</v>
      </c>
      <c r="Y448" s="3">
        <v>827.58</v>
      </c>
      <c r="Z448" s="4" t="str">
        <f t="shared" si="24"/>
        <v>May</v>
      </c>
      <c r="AA448" s="1" t="str" cm="1">
        <f t="array" ref="AA448">_xlfn.IFS(
  HOUR(L448) &lt; 6, "Overnight (12am–6am)",
  HOUR(L448) &lt; 10, "Morning (6am–10am)",
  HOUR(L448) &lt; 14, "Midday (10am–2pm)",
  HOUR(L448) &lt; 18, "Afternoon (2pm–6pm)",
  TRUE, "Evening (6pm–12am)"
)</f>
        <v>Morning (6am–10am)</v>
      </c>
      <c r="AB448" s="5" t="str">
        <f t="shared" si="25"/>
        <v>Sunday</v>
      </c>
      <c r="AC448" s="2">
        <f t="shared" si="26"/>
        <v>8</v>
      </c>
      <c r="AD448" s="7">
        <f t="shared" si="27"/>
        <v>88.000000003958121</v>
      </c>
    </row>
    <row r="449" spans="1:30" x14ac:dyDescent="0.35">
      <c r="A449" s="1" t="s">
        <v>532</v>
      </c>
      <c r="B449" s="4">
        <v>45805</v>
      </c>
      <c r="C449" s="1" t="s">
        <v>37</v>
      </c>
      <c r="D449" s="1" t="s">
        <v>28</v>
      </c>
      <c r="E449" s="1" t="s">
        <v>56</v>
      </c>
      <c r="F449" s="1" t="s">
        <v>30</v>
      </c>
      <c r="G449" s="1" t="s">
        <v>31</v>
      </c>
      <c r="H449" s="1" t="s">
        <v>32</v>
      </c>
      <c r="I449" s="1" t="s">
        <v>57</v>
      </c>
      <c r="J449" s="1" t="s">
        <v>1308</v>
      </c>
      <c r="K449" s="1" t="s">
        <v>1294</v>
      </c>
      <c r="L449" s="5">
        <v>45805.263888888891</v>
      </c>
      <c r="M449" s="5">
        <v>45805.270138888889</v>
      </c>
      <c r="N449" s="5">
        <v>45805.310416666667</v>
      </c>
      <c r="O449" s="5">
        <v>45805.337500000001</v>
      </c>
      <c r="P449" s="1">
        <v>9</v>
      </c>
      <c r="Q449" s="1">
        <v>58</v>
      </c>
      <c r="R449" s="1">
        <v>39</v>
      </c>
      <c r="S449" s="6">
        <v>22.6</v>
      </c>
      <c r="T449" s="1" t="s">
        <v>48</v>
      </c>
      <c r="U449" s="1" t="s">
        <v>35</v>
      </c>
      <c r="W449" s="2">
        <v>2.06</v>
      </c>
      <c r="X449" s="3">
        <v>21.51</v>
      </c>
      <c r="Y449" s="3">
        <v>223.6</v>
      </c>
      <c r="Z449" s="4" t="str">
        <f t="shared" si="24"/>
        <v>May</v>
      </c>
      <c r="AA449" s="1" t="str" cm="1">
        <f t="array" ref="AA449">_xlfn.IFS(
  HOUR(L449) &lt; 6, "Overnight (12am–6am)",
  HOUR(L449) &lt; 10, "Morning (6am–10am)",
  HOUR(L449) &lt; 14, "Midday (10am–2pm)",
  HOUR(L449) &lt; 18, "Afternoon (2pm–6pm)",
  TRUE, "Evening (6pm–12am)"
)</f>
        <v>Morning (6am–10am)</v>
      </c>
      <c r="AB449" s="5" t="str">
        <f t="shared" si="25"/>
        <v>Wednesday</v>
      </c>
      <c r="AC449" s="2">
        <f t="shared" si="26"/>
        <v>6</v>
      </c>
      <c r="AD449" s="7">
        <f t="shared" si="27"/>
        <v>105.99999999976717</v>
      </c>
    </row>
    <row r="450" spans="1:30" x14ac:dyDescent="0.35">
      <c r="A450" s="1" t="s">
        <v>533</v>
      </c>
      <c r="B450" s="4">
        <v>45805</v>
      </c>
      <c r="C450" s="1" t="s">
        <v>37</v>
      </c>
      <c r="D450" s="1" t="s">
        <v>28</v>
      </c>
      <c r="E450" s="1" t="s">
        <v>66</v>
      </c>
      <c r="F450" s="1" t="s">
        <v>30</v>
      </c>
      <c r="G450" s="1" t="s">
        <v>31</v>
      </c>
      <c r="H450" s="1" t="s">
        <v>32</v>
      </c>
      <c r="I450" s="1" t="s">
        <v>57</v>
      </c>
      <c r="J450" s="1" t="s">
        <v>1320</v>
      </c>
      <c r="K450" s="1" t="s">
        <v>1292</v>
      </c>
      <c r="L450" s="5">
        <v>45805.5625</v>
      </c>
      <c r="M450" s="5">
        <v>45805.586805555555</v>
      </c>
      <c r="N450" s="5">
        <v>45805.634722222225</v>
      </c>
      <c r="O450" s="5">
        <v>45805.643055555556</v>
      </c>
      <c r="P450" s="1">
        <v>35</v>
      </c>
      <c r="Q450" s="1">
        <v>69</v>
      </c>
      <c r="R450" s="1">
        <v>12</v>
      </c>
      <c r="S450" s="6">
        <v>7.3</v>
      </c>
      <c r="T450" s="1" t="s">
        <v>77</v>
      </c>
      <c r="U450" s="1" t="s">
        <v>35</v>
      </c>
      <c r="W450" s="2">
        <v>0.78</v>
      </c>
      <c r="X450" s="3">
        <v>23.21</v>
      </c>
      <c r="Y450" s="3">
        <v>194.96</v>
      </c>
      <c r="Z450" s="4" t="str">
        <f t="shared" ref="Z450:Z513" si="28">TEXT(B450,"MMMM")</f>
        <v>May</v>
      </c>
      <c r="AA450" s="1" t="str" cm="1">
        <f t="array" ref="AA450">_xlfn.IFS(
  HOUR(L450) &lt; 6, "Overnight (12am–6am)",
  HOUR(L450) &lt; 10, "Morning (6am–10am)",
  HOUR(L450) &lt; 14, "Midday (10am–2pm)",
  HOUR(L450) &lt; 18, "Afternoon (2pm–6pm)",
  TRUE, "Evening (6pm–12am)"
)</f>
        <v>Midday (10am–2pm)</v>
      </c>
      <c r="AB450" s="5" t="str">
        <f t="shared" ref="AB450:AB513" si="29">TEXT(L450,"DDDD")</f>
        <v>Wednesday</v>
      </c>
      <c r="AC450" s="2">
        <f t="shared" ref="AC450:AC513" si="30">HOUR(L450)</f>
        <v>13</v>
      </c>
      <c r="AD450" s="7">
        <f t="shared" ref="AD450:AD513" si="31">(O450-L450)*(60*24)</f>
        <v>116.00000000093132</v>
      </c>
    </row>
    <row r="451" spans="1:30" x14ac:dyDescent="0.35">
      <c r="A451" s="1" t="s">
        <v>534</v>
      </c>
      <c r="B451" s="4">
        <v>45782</v>
      </c>
      <c r="C451" s="1" t="s">
        <v>69</v>
      </c>
      <c r="D451" s="1" t="s">
        <v>28</v>
      </c>
      <c r="E451" s="1" t="s">
        <v>29</v>
      </c>
      <c r="F451" s="1" t="s">
        <v>30</v>
      </c>
      <c r="G451" s="1" t="s">
        <v>39</v>
      </c>
      <c r="H451" s="1" t="s">
        <v>40</v>
      </c>
      <c r="I451" s="1" t="s">
        <v>47</v>
      </c>
      <c r="J451" s="1" t="s">
        <v>1316</v>
      </c>
      <c r="K451" s="1" t="s">
        <v>1294</v>
      </c>
      <c r="L451" s="5">
        <v>45782.732638888891</v>
      </c>
      <c r="M451" s="5">
        <v>45782.746527777781</v>
      </c>
      <c r="N451" s="5">
        <v>45782.781944444447</v>
      </c>
      <c r="O451" s="5">
        <v>45782.817361111112</v>
      </c>
      <c r="P451" s="1">
        <v>20</v>
      </c>
      <c r="Q451" s="1">
        <v>51</v>
      </c>
      <c r="R451" s="1">
        <v>51</v>
      </c>
      <c r="S451" s="6">
        <v>8.6</v>
      </c>
      <c r="T451" s="1" t="s">
        <v>54</v>
      </c>
      <c r="U451" s="1" t="s">
        <v>35</v>
      </c>
      <c r="W451" s="2">
        <v>3.03</v>
      </c>
      <c r="X451" s="3">
        <v>195.5</v>
      </c>
      <c r="Y451" s="3">
        <v>681.16</v>
      </c>
      <c r="Z451" s="4" t="str">
        <f t="shared" si="28"/>
        <v>May</v>
      </c>
      <c r="AA451" s="1" t="str" cm="1">
        <f t="array" ref="AA451">_xlfn.IFS(
  HOUR(L451) &lt; 6, "Overnight (12am–6am)",
  HOUR(L451) &lt; 10, "Morning (6am–10am)",
  HOUR(L451) &lt; 14, "Midday (10am–2pm)",
  HOUR(L451) &lt; 18, "Afternoon (2pm–6pm)",
  TRUE, "Evening (6pm–12am)"
)</f>
        <v>Afternoon (2pm–6pm)</v>
      </c>
      <c r="AB451" s="5" t="str">
        <f t="shared" si="29"/>
        <v>Monday</v>
      </c>
      <c r="AC451" s="2">
        <f t="shared" si="30"/>
        <v>17</v>
      </c>
      <c r="AD451" s="7">
        <f t="shared" si="31"/>
        <v>121.99999999953434</v>
      </c>
    </row>
    <row r="452" spans="1:30" x14ac:dyDescent="0.35">
      <c r="A452" s="1" t="s">
        <v>535</v>
      </c>
      <c r="B452" s="4">
        <v>45798</v>
      </c>
      <c r="C452" s="1" t="s">
        <v>52</v>
      </c>
      <c r="D452" s="1" t="s">
        <v>28</v>
      </c>
      <c r="E452" s="1" t="s">
        <v>53</v>
      </c>
      <c r="F452" s="1" t="s">
        <v>44</v>
      </c>
      <c r="G452" s="1" t="s">
        <v>31</v>
      </c>
      <c r="H452" s="1" t="s">
        <v>32</v>
      </c>
      <c r="I452" s="1" t="s">
        <v>107</v>
      </c>
      <c r="J452" s="1" t="s">
        <v>1319</v>
      </c>
      <c r="K452" s="1" t="s">
        <v>1296</v>
      </c>
      <c r="L452" s="5">
        <v>45798.513888888891</v>
      </c>
      <c r="M452" s="5">
        <v>45798.51666666667</v>
      </c>
      <c r="N452" s="5">
        <v>45798.626388888886</v>
      </c>
      <c r="O452" s="5">
        <v>45798.656944444447</v>
      </c>
      <c r="P452" s="1">
        <v>4</v>
      </c>
      <c r="Q452" s="1">
        <v>158</v>
      </c>
      <c r="R452" s="1">
        <v>44</v>
      </c>
      <c r="S452" s="6">
        <v>15.1</v>
      </c>
      <c r="T452" s="1" t="s">
        <v>54</v>
      </c>
      <c r="U452" s="1" t="s">
        <v>35</v>
      </c>
      <c r="W452" s="2">
        <v>1.33</v>
      </c>
      <c r="X452" s="3">
        <v>28.06</v>
      </c>
      <c r="Y452" s="3">
        <v>271.41000000000003</v>
      </c>
      <c r="Z452" s="4" t="str">
        <f t="shared" si="28"/>
        <v>May</v>
      </c>
      <c r="AA452" s="1" t="str" cm="1">
        <f t="array" ref="AA452">_xlfn.IFS(
  HOUR(L452) &lt; 6, "Overnight (12am–6am)",
  HOUR(L452) &lt; 10, "Morning (6am–10am)",
  HOUR(L452) &lt; 14, "Midday (10am–2pm)",
  HOUR(L452) &lt; 18, "Afternoon (2pm–6pm)",
  TRUE, "Evening (6pm–12am)"
)</f>
        <v>Midday (10am–2pm)</v>
      </c>
      <c r="AB452" s="5" t="str">
        <f t="shared" si="29"/>
        <v>Wednesday</v>
      </c>
      <c r="AC452" s="2">
        <f t="shared" si="30"/>
        <v>12</v>
      </c>
      <c r="AD452" s="7">
        <f t="shared" si="31"/>
        <v>206.00000000093132</v>
      </c>
    </row>
    <row r="453" spans="1:30" x14ac:dyDescent="0.35">
      <c r="A453" s="1" t="s">
        <v>536</v>
      </c>
      <c r="B453" s="4">
        <v>45791</v>
      </c>
      <c r="C453" s="1" t="s">
        <v>59</v>
      </c>
      <c r="D453" s="1" t="s">
        <v>28</v>
      </c>
      <c r="E453" s="1" t="s">
        <v>66</v>
      </c>
      <c r="F453" s="1" t="s">
        <v>30</v>
      </c>
      <c r="G453" s="1" t="s">
        <v>39</v>
      </c>
      <c r="H453" s="1" t="s">
        <v>40</v>
      </c>
      <c r="I453" s="1" t="s">
        <v>57</v>
      </c>
      <c r="J453" s="1" t="s">
        <v>1321</v>
      </c>
      <c r="K453" s="1" t="s">
        <v>1292</v>
      </c>
      <c r="L453" s="5">
        <v>45791.6875</v>
      </c>
      <c r="M453" s="5">
        <v>45791.695138888892</v>
      </c>
      <c r="N453" s="5">
        <v>45791.762499999997</v>
      </c>
      <c r="O453" s="5">
        <v>45791.769444444442</v>
      </c>
      <c r="P453" s="1">
        <v>11</v>
      </c>
      <c r="Q453" s="1">
        <v>97</v>
      </c>
      <c r="R453" s="1">
        <v>10</v>
      </c>
      <c r="S453" s="6">
        <v>5.2</v>
      </c>
      <c r="T453" s="1" t="s">
        <v>48</v>
      </c>
      <c r="U453" s="1" t="s">
        <v>35</v>
      </c>
      <c r="W453" s="2">
        <v>2.34</v>
      </c>
      <c r="X453" s="3">
        <v>19.68</v>
      </c>
      <c r="Y453" s="3">
        <v>438.28</v>
      </c>
      <c r="Z453" s="4" t="str">
        <f t="shared" si="28"/>
        <v>May</v>
      </c>
      <c r="AA453" s="1" t="str" cm="1">
        <f t="array" ref="AA453">_xlfn.IFS(
  HOUR(L453) &lt; 6, "Overnight (12am–6am)",
  HOUR(L453) &lt; 10, "Morning (6am–10am)",
  HOUR(L453) &lt; 14, "Midday (10am–2pm)",
  HOUR(L453) &lt; 18, "Afternoon (2pm–6pm)",
  TRUE, "Evening (6pm–12am)"
)</f>
        <v>Afternoon (2pm–6pm)</v>
      </c>
      <c r="AB453" s="5" t="str">
        <f t="shared" si="29"/>
        <v>Wednesday</v>
      </c>
      <c r="AC453" s="2">
        <f t="shared" si="30"/>
        <v>16</v>
      </c>
      <c r="AD453" s="7">
        <f t="shared" si="31"/>
        <v>117.9999999969732</v>
      </c>
    </row>
    <row r="454" spans="1:30" x14ac:dyDescent="0.35">
      <c r="A454" s="1" t="s">
        <v>537</v>
      </c>
      <c r="B454" s="4">
        <v>45780</v>
      </c>
      <c r="C454" s="1" t="s">
        <v>27</v>
      </c>
      <c r="D454" s="1" t="s">
        <v>28</v>
      </c>
      <c r="E454" s="1" t="s">
        <v>29</v>
      </c>
      <c r="F454" s="1" t="s">
        <v>30</v>
      </c>
      <c r="G454" s="1" t="s">
        <v>39</v>
      </c>
      <c r="H454" s="1" t="s">
        <v>40</v>
      </c>
      <c r="I454" s="1" t="s">
        <v>47</v>
      </c>
      <c r="J454" s="1" t="s">
        <v>1319</v>
      </c>
      <c r="K454" s="1" t="s">
        <v>1293</v>
      </c>
      <c r="L454" s="5">
        <v>45780.572916666664</v>
      </c>
      <c r="M454" s="5">
        <v>45780.583333333336</v>
      </c>
      <c r="N454" s="5">
        <v>45780.679166666669</v>
      </c>
      <c r="O454" s="5">
        <v>45780.690972222219</v>
      </c>
      <c r="P454" s="1">
        <v>15</v>
      </c>
      <c r="Q454" s="1">
        <v>138</v>
      </c>
      <c r="R454" s="1">
        <v>17</v>
      </c>
      <c r="S454" s="6">
        <v>7.4</v>
      </c>
      <c r="T454" s="1" t="s">
        <v>77</v>
      </c>
      <c r="U454" s="1" t="s">
        <v>35</v>
      </c>
      <c r="W454" s="2">
        <v>2.67</v>
      </c>
      <c r="X454" s="3">
        <v>199.34</v>
      </c>
      <c r="Y454" s="3">
        <v>438.03</v>
      </c>
      <c r="Z454" s="4" t="str">
        <f t="shared" si="28"/>
        <v>May</v>
      </c>
      <c r="AA454" s="1" t="str" cm="1">
        <f t="array" ref="AA454">_xlfn.IFS(
  HOUR(L454) &lt; 6, "Overnight (12am–6am)",
  HOUR(L454) &lt; 10, "Morning (6am–10am)",
  HOUR(L454) &lt; 14, "Midday (10am–2pm)",
  HOUR(L454) &lt; 18, "Afternoon (2pm–6pm)",
  TRUE, "Evening (6pm–12am)"
)</f>
        <v>Midday (10am–2pm)</v>
      </c>
      <c r="AB454" s="5" t="str">
        <f t="shared" si="29"/>
        <v>Saturday</v>
      </c>
      <c r="AC454" s="2">
        <f t="shared" si="30"/>
        <v>13</v>
      </c>
      <c r="AD454" s="7">
        <f t="shared" si="31"/>
        <v>169.99999999883585</v>
      </c>
    </row>
    <row r="455" spans="1:30" x14ac:dyDescent="0.35">
      <c r="A455" s="1" t="s">
        <v>538</v>
      </c>
      <c r="B455" s="4">
        <v>45784</v>
      </c>
      <c r="C455" s="1" t="s">
        <v>130</v>
      </c>
      <c r="D455" s="1" t="s">
        <v>28</v>
      </c>
      <c r="E455" s="1" t="s">
        <v>38</v>
      </c>
      <c r="F455" s="1" t="s">
        <v>30</v>
      </c>
      <c r="G455" s="1" t="s">
        <v>39</v>
      </c>
      <c r="H455" s="1" t="s">
        <v>40</v>
      </c>
      <c r="I455" s="1" t="s">
        <v>47</v>
      </c>
      <c r="J455" s="1" t="s">
        <v>1317</v>
      </c>
      <c r="K455" s="1" t="s">
        <v>1296</v>
      </c>
      <c r="L455" s="5">
        <v>45784.684027777781</v>
      </c>
      <c r="M455" s="5">
        <v>45784.694444444445</v>
      </c>
      <c r="N455" s="5">
        <v>45784.76666666667</v>
      </c>
      <c r="O455" s="5">
        <v>45784.788888888892</v>
      </c>
      <c r="P455" s="1">
        <v>15</v>
      </c>
      <c r="Q455" s="1">
        <v>104</v>
      </c>
      <c r="R455" s="1">
        <v>32</v>
      </c>
      <c r="S455" s="6">
        <v>12.8</v>
      </c>
      <c r="T455" s="1" t="s">
        <v>54</v>
      </c>
      <c r="U455" s="1" t="s">
        <v>35</v>
      </c>
      <c r="W455" s="2">
        <v>2.5099999999999998</v>
      </c>
      <c r="X455" s="3">
        <v>169.34</v>
      </c>
      <c r="Y455" s="3">
        <v>977.58</v>
      </c>
      <c r="Z455" s="4" t="str">
        <f t="shared" si="28"/>
        <v>May</v>
      </c>
      <c r="AA455" s="1" t="str" cm="1">
        <f t="array" ref="AA455">_xlfn.IFS(
  HOUR(L455) &lt; 6, "Overnight (12am–6am)",
  HOUR(L455) &lt; 10, "Morning (6am–10am)",
  HOUR(L455) &lt; 14, "Midday (10am–2pm)",
  HOUR(L455) &lt; 18, "Afternoon (2pm–6pm)",
  TRUE, "Evening (6pm–12am)"
)</f>
        <v>Afternoon (2pm–6pm)</v>
      </c>
      <c r="AB455" s="5" t="str">
        <f t="shared" si="29"/>
        <v>Wednesday</v>
      </c>
      <c r="AC455" s="2">
        <f t="shared" si="30"/>
        <v>16</v>
      </c>
      <c r="AD455" s="7">
        <f t="shared" si="31"/>
        <v>150.99999999976717</v>
      </c>
    </row>
    <row r="456" spans="1:30" x14ac:dyDescent="0.35">
      <c r="A456" s="1" t="s">
        <v>539</v>
      </c>
      <c r="B456" s="4">
        <v>45807</v>
      </c>
      <c r="C456" s="1" t="s">
        <v>43</v>
      </c>
      <c r="D456" s="1" t="s">
        <v>28</v>
      </c>
      <c r="E456" s="1" t="s">
        <v>66</v>
      </c>
      <c r="F456" s="1" t="s">
        <v>30</v>
      </c>
      <c r="G456" s="1" t="s">
        <v>45</v>
      </c>
      <c r="H456" s="1" t="s">
        <v>46</v>
      </c>
      <c r="I456" s="1" t="s">
        <v>33</v>
      </c>
      <c r="J456" s="1" t="s">
        <v>1309</v>
      </c>
      <c r="K456" s="1" t="s">
        <v>1295</v>
      </c>
      <c r="L456" s="5">
        <v>45807.489583333336</v>
      </c>
      <c r="M456" s="5">
        <v>45807.495138888888</v>
      </c>
      <c r="N456" s="5">
        <v>45807.502083333333</v>
      </c>
      <c r="O456" s="5">
        <v>45807.519444444442</v>
      </c>
      <c r="P456" s="1">
        <v>8</v>
      </c>
      <c r="Q456" s="1">
        <v>10</v>
      </c>
      <c r="R456" s="1">
        <v>25</v>
      </c>
      <c r="S456" s="6">
        <v>17.399999999999999</v>
      </c>
      <c r="T456" s="1" t="s">
        <v>54</v>
      </c>
      <c r="U456" s="1" t="s">
        <v>35</v>
      </c>
      <c r="W456" s="2">
        <v>1.76</v>
      </c>
      <c r="X456" s="3">
        <v>26.95</v>
      </c>
      <c r="Y456" s="3">
        <v>812.23</v>
      </c>
      <c r="Z456" s="4" t="str">
        <f t="shared" si="28"/>
        <v>May</v>
      </c>
      <c r="AA456" s="1" t="str" cm="1">
        <f t="array" ref="AA456">_xlfn.IFS(
  HOUR(L456) &lt; 6, "Overnight (12am–6am)",
  HOUR(L456) &lt; 10, "Morning (6am–10am)",
  HOUR(L456) &lt; 14, "Midday (10am–2pm)",
  HOUR(L456) &lt; 18, "Afternoon (2pm–6pm)",
  TRUE, "Evening (6pm–12am)"
)</f>
        <v>Midday (10am–2pm)</v>
      </c>
      <c r="AB456" s="5" t="str">
        <f t="shared" si="29"/>
        <v>Friday</v>
      </c>
      <c r="AC456" s="2">
        <f t="shared" si="30"/>
        <v>11</v>
      </c>
      <c r="AD456" s="7">
        <f t="shared" si="31"/>
        <v>42.999999993480742</v>
      </c>
    </row>
    <row r="457" spans="1:30" x14ac:dyDescent="0.35">
      <c r="A457" s="1" t="s">
        <v>540</v>
      </c>
      <c r="B457" s="4">
        <v>45779</v>
      </c>
      <c r="C457" s="1" t="s">
        <v>119</v>
      </c>
      <c r="D457" s="1" t="s">
        <v>28</v>
      </c>
      <c r="E457" s="1" t="s">
        <v>66</v>
      </c>
      <c r="F457" s="1" t="s">
        <v>30</v>
      </c>
      <c r="G457" s="1" t="s">
        <v>39</v>
      </c>
      <c r="H457" s="1" t="s">
        <v>40</v>
      </c>
      <c r="I457" s="1" t="s">
        <v>47</v>
      </c>
      <c r="J457" s="1" t="s">
        <v>1321</v>
      </c>
      <c r="K457" s="1" t="s">
        <v>1292</v>
      </c>
      <c r="L457" s="5">
        <v>45779.465277777781</v>
      </c>
      <c r="M457" s="5">
        <v>45779.468055555553</v>
      </c>
      <c r="N457" s="5">
        <v>45779.563194444447</v>
      </c>
      <c r="O457" s="5">
        <v>45779.574999999997</v>
      </c>
      <c r="P457" s="1">
        <v>4</v>
      </c>
      <c r="Q457" s="1">
        <v>137</v>
      </c>
      <c r="R457" s="1">
        <v>17</v>
      </c>
      <c r="S457" s="6">
        <v>8.9</v>
      </c>
      <c r="T457" s="1" t="s">
        <v>34</v>
      </c>
      <c r="U457" s="1" t="s">
        <v>35</v>
      </c>
      <c r="W457" s="2">
        <v>0.5</v>
      </c>
      <c r="X457" s="3">
        <v>273.11</v>
      </c>
      <c r="Y457" s="3">
        <v>521.96</v>
      </c>
      <c r="Z457" s="4" t="str">
        <f t="shared" si="28"/>
        <v>May</v>
      </c>
      <c r="AA457" s="1" t="str" cm="1">
        <f t="array" ref="AA457">_xlfn.IFS(
  HOUR(L457) &lt; 6, "Overnight (12am–6am)",
  HOUR(L457) &lt; 10, "Morning (6am–10am)",
  HOUR(L457) &lt; 14, "Midday (10am–2pm)",
  HOUR(L457) &lt; 18, "Afternoon (2pm–6pm)",
  TRUE, "Evening (6pm–12am)"
)</f>
        <v>Midday (10am–2pm)</v>
      </c>
      <c r="AB457" s="5" t="str">
        <f t="shared" si="29"/>
        <v>Friday</v>
      </c>
      <c r="AC457" s="2">
        <f t="shared" si="30"/>
        <v>11</v>
      </c>
      <c r="AD457" s="7">
        <f t="shared" si="31"/>
        <v>157.99999999115244</v>
      </c>
    </row>
    <row r="458" spans="1:30" x14ac:dyDescent="0.35">
      <c r="A458" s="1" t="s">
        <v>541</v>
      </c>
      <c r="B458" s="4">
        <v>45797</v>
      </c>
      <c r="C458" s="1" t="s">
        <v>63</v>
      </c>
      <c r="D458" s="1" t="s">
        <v>28</v>
      </c>
      <c r="E458" s="1" t="s">
        <v>56</v>
      </c>
      <c r="F458" s="1" t="s">
        <v>30</v>
      </c>
      <c r="G458" s="1" t="s">
        <v>31</v>
      </c>
      <c r="H458" s="1" t="s">
        <v>32</v>
      </c>
      <c r="I458" s="1" t="s">
        <v>47</v>
      </c>
      <c r="J458" s="1" t="s">
        <v>1317</v>
      </c>
      <c r="K458" s="1" t="s">
        <v>1296</v>
      </c>
      <c r="L458" s="5">
        <v>45797.569444444445</v>
      </c>
      <c r="M458" s="5">
        <v>45797.586111111108</v>
      </c>
      <c r="N458" s="5">
        <v>45797.682638888888</v>
      </c>
      <c r="O458" s="5">
        <v>45797.701388888891</v>
      </c>
      <c r="P458" s="1">
        <v>24</v>
      </c>
      <c r="Q458" s="1">
        <v>139</v>
      </c>
      <c r="R458" s="1">
        <v>27</v>
      </c>
      <c r="S458" s="6">
        <v>8.8000000000000007</v>
      </c>
      <c r="T458" s="1" t="s">
        <v>54</v>
      </c>
      <c r="U458" s="1" t="s">
        <v>35</v>
      </c>
      <c r="W458" s="2">
        <v>1.55</v>
      </c>
      <c r="X458" s="3">
        <v>19.13</v>
      </c>
      <c r="Y458" s="3">
        <v>258.33</v>
      </c>
      <c r="Z458" s="4" t="str">
        <f t="shared" si="28"/>
        <v>May</v>
      </c>
      <c r="AA458" s="1" t="str" cm="1">
        <f t="array" ref="AA458">_xlfn.IFS(
  HOUR(L458) &lt; 6, "Overnight (12am–6am)",
  HOUR(L458) &lt; 10, "Morning (6am–10am)",
  HOUR(L458) &lt; 14, "Midday (10am–2pm)",
  HOUR(L458) &lt; 18, "Afternoon (2pm–6pm)",
  TRUE, "Evening (6pm–12am)"
)</f>
        <v>Midday (10am–2pm)</v>
      </c>
      <c r="AB458" s="5" t="str">
        <f t="shared" si="29"/>
        <v>Tuesday</v>
      </c>
      <c r="AC458" s="2">
        <f t="shared" si="30"/>
        <v>13</v>
      </c>
      <c r="AD458" s="7">
        <f t="shared" si="31"/>
        <v>190.00000000116415</v>
      </c>
    </row>
    <row r="459" spans="1:30" x14ac:dyDescent="0.35">
      <c r="A459" s="1" t="s">
        <v>542</v>
      </c>
      <c r="B459" s="4">
        <v>45798</v>
      </c>
      <c r="C459" s="1" t="s">
        <v>37</v>
      </c>
      <c r="D459" s="1" t="s">
        <v>28</v>
      </c>
      <c r="E459" s="1" t="s">
        <v>29</v>
      </c>
      <c r="F459" s="1" t="s">
        <v>44</v>
      </c>
      <c r="G459" s="1" t="s">
        <v>39</v>
      </c>
      <c r="H459" s="1" t="s">
        <v>40</v>
      </c>
      <c r="I459" s="1" t="s">
        <v>75</v>
      </c>
      <c r="J459" s="1" t="s">
        <v>1306</v>
      </c>
      <c r="K459" s="1" t="s">
        <v>1293</v>
      </c>
      <c r="L459" s="5">
        <v>45798.524305555555</v>
      </c>
      <c r="M459" s="5">
        <v>45798.544444444444</v>
      </c>
      <c r="N459" s="5">
        <v>45798.55972222222</v>
      </c>
      <c r="O459" s="5">
        <v>45798.581250000003</v>
      </c>
      <c r="P459" s="1">
        <v>29</v>
      </c>
      <c r="Q459" s="1">
        <v>22</v>
      </c>
      <c r="R459" s="1">
        <v>31</v>
      </c>
      <c r="S459" s="6">
        <v>8.1999999999999993</v>
      </c>
      <c r="T459" s="1" t="s">
        <v>54</v>
      </c>
      <c r="U459" s="1" t="s">
        <v>35</v>
      </c>
      <c r="W459" s="2">
        <v>1.1000000000000001</v>
      </c>
      <c r="X459" s="3">
        <v>29.59</v>
      </c>
      <c r="Y459" s="3">
        <v>373.17</v>
      </c>
      <c r="Z459" s="4" t="str">
        <f t="shared" si="28"/>
        <v>May</v>
      </c>
      <c r="AA459" s="1" t="str" cm="1">
        <f t="array" ref="AA459">_xlfn.IFS(
  HOUR(L459) &lt; 6, "Overnight (12am–6am)",
  HOUR(L459) &lt; 10, "Morning (6am–10am)",
  HOUR(L459) &lt; 14, "Midday (10am–2pm)",
  HOUR(L459) &lt; 18, "Afternoon (2pm–6pm)",
  TRUE, "Evening (6pm–12am)"
)</f>
        <v>Midday (10am–2pm)</v>
      </c>
      <c r="AB459" s="5" t="str">
        <f t="shared" si="29"/>
        <v>Wednesday</v>
      </c>
      <c r="AC459" s="2">
        <f t="shared" si="30"/>
        <v>12</v>
      </c>
      <c r="AD459" s="7">
        <f t="shared" si="31"/>
        <v>82.000000005355105</v>
      </c>
    </row>
    <row r="460" spans="1:30" x14ac:dyDescent="0.35">
      <c r="A460" s="1" t="s">
        <v>543</v>
      </c>
      <c r="B460" s="4">
        <v>45797</v>
      </c>
      <c r="C460" s="1" t="s">
        <v>119</v>
      </c>
      <c r="D460" s="1" t="s">
        <v>28</v>
      </c>
      <c r="E460" s="1" t="s">
        <v>38</v>
      </c>
      <c r="F460" s="1" t="s">
        <v>44</v>
      </c>
      <c r="G460" s="1" t="s">
        <v>39</v>
      </c>
      <c r="H460" s="1" t="s">
        <v>40</v>
      </c>
      <c r="I460" s="1" t="s">
        <v>47</v>
      </c>
      <c r="J460" s="1" t="s">
        <v>1316</v>
      </c>
      <c r="K460" s="1" t="s">
        <v>1292</v>
      </c>
      <c r="L460" s="5">
        <v>45797.340277777781</v>
      </c>
      <c r="M460" s="5">
        <v>45797.35</v>
      </c>
      <c r="N460" s="5">
        <v>45797.429166666669</v>
      </c>
      <c r="O460" s="5">
        <v>45797.456250000003</v>
      </c>
      <c r="P460" s="1">
        <v>14</v>
      </c>
      <c r="Q460" s="1">
        <v>114</v>
      </c>
      <c r="R460" s="1">
        <v>39</v>
      </c>
      <c r="S460" s="6">
        <v>26.6</v>
      </c>
      <c r="T460" s="1" t="s">
        <v>48</v>
      </c>
      <c r="U460" s="1" t="s">
        <v>35</v>
      </c>
      <c r="W460" s="2">
        <v>0.69</v>
      </c>
      <c r="X460" s="3">
        <v>178.72</v>
      </c>
      <c r="Y460" s="3">
        <v>440.39</v>
      </c>
      <c r="Z460" s="4" t="str">
        <f t="shared" si="28"/>
        <v>May</v>
      </c>
      <c r="AA460" s="1" t="str" cm="1">
        <f t="array" ref="AA460">_xlfn.IFS(
  HOUR(L460) &lt; 6, "Overnight (12am–6am)",
  HOUR(L460) &lt; 10, "Morning (6am–10am)",
  HOUR(L460) &lt; 14, "Midday (10am–2pm)",
  HOUR(L460) &lt; 18, "Afternoon (2pm–6pm)",
  TRUE, "Evening (6pm–12am)"
)</f>
        <v>Morning (6am–10am)</v>
      </c>
      <c r="AB460" s="5" t="str">
        <f t="shared" si="29"/>
        <v>Tuesday</v>
      </c>
      <c r="AC460" s="2">
        <f t="shared" si="30"/>
        <v>8</v>
      </c>
      <c r="AD460" s="7">
        <f t="shared" si="31"/>
        <v>166.99999999953434</v>
      </c>
    </row>
    <row r="461" spans="1:30" x14ac:dyDescent="0.35">
      <c r="A461" s="1" t="s">
        <v>544</v>
      </c>
      <c r="B461" s="4">
        <v>45778</v>
      </c>
      <c r="C461" s="1" t="s">
        <v>69</v>
      </c>
      <c r="D461" s="1" t="s">
        <v>28</v>
      </c>
      <c r="E461" s="1" t="s">
        <v>66</v>
      </c>
      <c r="F461" s="1" t="s">
        <v>30</v>
      </c>
      <c r="G461" s="1" t="s">
        <v>39</v>
      </c>
      <c r="H461" s="1" t="s">
        <v>40</v>
      </c>
      <c r="I461" s="1" t="s">
        <v>57</v>
      </c>
      <c r="J461" s="1" t="s">
        <v>1305</v>
      </c>
      <c r="K461" s="1" t="s">
        <v>1293</v>
      </c>
      <c r="L461" s="5">
        <v>45778.305555555555</v>
      </c>
      <c r="M461" s="5">
        <v>45778.310416666667</v>
      </c>
      <c r="N461" s="5">
        <v>45778.310416666667</v>
      </c>
      <c r="O461" s="5">
        <v>45778.313888888886</v>
      </c>
      <c r="P461" s="1">
        <v>7</v>
      </c>
      <c r="Q461" s="1">
        <v>0</v>
      </c>
      <c r="R461" s="1">
        <v>5</v>
      </c>
      <c r="S461" s="6">
        <v>18.3</v>
      </c>
      <c r="T461" s="1" t="s">
        <v>54</v>
      </c>
      <c r="U461" s="1" t="s">
        <v>35</v>
      </c>
      <c r="W461" s="2">
        <v>1.75</v>
      </c>
      <c r="X461" s="3">
        <v>15.8</v>
      </c>
      <c r="Y461" s="3">
        <v>657.13</v>
      </c>
      <c r="Z461" s="4" t="str">
        <f t="shared" si="28"/>
        <v>May</v>
      </c>
      <c r="AA461" s="1" t="str" cm="1">
        <f t="array" ref="AA461">_xlfn.IFS(
  HOUR(L461) &lt; 6, "Overnight (12am–6am)",
  HOUR(L461) &lt; 10, "Morning (6am–10am)",
  HOUR(L461) &lt; 14, "Midday (10am–2pm)",
  HOUR(L461) &lt; 18, "Afternoon (2pm–6pm)",
  TRUE, "Evening (6pm–12am)"
)</f>
        <v>Morning (6am–10am)</v>
      </c>
      <c r="AB461" s="5" t="str">
        <f t="shared" si="29"/>
        <v>Thursday</v>
      </c>
      <c r="AC461" s="2">
        <f t="shared" si="30"/>
        <v>7</v>
      </c>
      <c r="AD461" s="7">
        <f t="shared" si="31"/>
        <v>11.999999997206032</v>
      </c>
    </row>
    <row r="462" spans="1:30" x14ac:dyDescent="0.35">
      <c r="A462" s="1" t="s">
        <v>545</v>
      </c>
      <c r="B462" s="4">
        <v>45803</v>
      </c>
      <c r="C462" s="1" t="s">
        <v>88</v>
      </c>
      <c r="D462" s="1" t="s">
        <v>28</v>
      </c>
      <c r="E462" s="1" t="s">
        <v>38</v>
      </c>
      <c r="F462" s="1" t="s">
        <v>30</v>
      </c>
      <c r="G462" s="1" t="s">
        <v>39</v>
      </c>
      <c r="H462" s="1" t="s">
        <v>40</v>
      </c>
      <c r="I462" s="1" t="s">
        <v>67</v>
      </c>
      <c r="J462" s="1" t="s">
        <v>1303</v>
      </c>
      <c r="K462" s="1" t="s">
        <v>1296</v>
      </c>
      <c r="L462" s="5">
        <v>45803.336805555555</v>
      </c>
      <c r="M462" s="5">
        <v>45803.361111111109</v>
      </c>
      <c r="N462" s="5">
        <v>45803.401388888888</v>
      </c>
      <c r="O462" s="5">
        <v>45803.404861111114</v>
      </c>
      <c r="P462" s="1">
        <v>35</v>
      </c>
      <c r="Q462" s="1">
        <v>58</v>
      </c>
      <c r="R462" s="1">
        <v>5</v>
      </c>
      <c r="S462" s="6">
        <v>7</v>
      </c>
      <c r="T462" s="1" t="s">
        <v>60</v>
      </c>
      <c r="U462" s="1" t="s">
        <v>35</v>
      </c>
      <c r="W462" s="2">
        <v>2.7</v>
      </c>
      <c r="X462" s="3">
        <v>139.65</v>
      </c>
      <c r="Y462" s="3">
        <v>550.49</v>
      </c>
      <c r="Z462" s="4" t="str">
        <f t="shared" si="28"/>
        <v>May</v>
      </c>
      <c r="AA462" s="1" t="str" cm="1">
        <f t="array" ref="AA462">_xlfn.IFS(
  HOUR(L462) &lt; 6, "Overnight (12am–6am)",
  HOUR(L462) &lt; 10, "Morning (6am–10am)",
  HOUR(L462) &lt; 14, "Midday (10am–2pm)",
  HOUR(L462) &lt; 18, "Afternoon (2pm–6pm)",
  TRUE, "Evening (6pm–12am)"
)</f>
        <v>Morning (6am–10am)</v>
      </c>
      <c r="AB462" s="5" t="str">
        <f t="shared" si="29"/>
        <v>Monday</v>
      </c>
      <c r="AC462" s="2">
        <f t="shared" si="30"/>
        <v>8</v>
      </c>
      <c r="AD462" s="7">
        <f t="shared" si="31"/>
        <v>98.000000005122274</v>
      </c>
    </row>
    <row r="463" spans="1:30" x14ac:dyDescent="0.35">
      <c r="A463" s="1" t="s">
        <v>546</v>
      </c>
      <c r="B463" s="4">
        <v>45804</v>
      </c>
      <c r="C463" s="1" t="s">
        <v>119</v>
      </c>
      <c r="D463" s="1" t="s">
        <v>28</v>
      </c>
      <c r="E463" s="1" t="s">
        <v>29</v>
      </c>
      <c r="F463" s="1" t="s">
        <v>30</v>
      </c>
      <c r="G463" s="1" t="s">
        <v>31</v>
      </c>
      <c r="H463" s="1" t="s">
        <v>32</v>
      </c>
      <c r="I463" s="1" t="s">
        <v>57</v>
      </c>
      <c r="J463" s="1" t="s">
        <v>1317</v>
      </c>
      <c r="K463" s="1" t="s">
        <v>1292</v>
      </c>
      <c r="L463" s="5">
        <v>45804.440972222219</v>
      </c>
      <c r="M463" s="5">
        <v>45804.455555555556</v>
      </c>
      <c r="N463" s="5">
        <v>45804.519444444442</v>
      </c>
      <c r="O463" s="5">
        <v>45804.527777777781</v>
      </c>
      <c r="P463" s="1">
        <v>21</v>
      </c>
      <c r="Q463" s="1">
        <v>92</v>
      </c>
      <c r="R463" s="1">
        <v>12</v>
      </c>
      <c r="S463" s="6">
        <v>5.4</v>
      </c>
      <c r="T463" s="1" t="s">
        <v>34</v>
      </c>
      <c r="U463" s="1" t="s">
        <v>35</v>
      </c>
      <c r="W463" s="2">
        <v>1.39</v>
      </c>
      <c r="X463" s="3">
        <v>0</v>
      </c>
      <c r="Y463" s="3">
        <v>216.02</v>
      </c>
      <c r="Z463" s="4" t="str">
        <f t="shared" si="28"/>
        <v>May</v>
      </c>
      <c r="AA463" s="1" t="str" cm="1">
        <f t="array" ref="AA463">_xlfn.IFS(
  HOUR(L463) &lt; 6, "Overnight (12am–6am)",
  HOUR(L463) &lt; 10, "Morning (6am–10am)",
  HOUR(L463) &lt; 14, "Midday (10am–2pm)",
  HOUR(L463) &lt; 18, "Afternoon (2pm–6pm)",
  TRUE, "Evening (6pm–12am)"
)</f>
        <v>Midday (10am–2pm)</v>
      </c>
      <c r="AB463" s="5" t="str">
        <f t="shared" si="29"/>
        <v>Tuesday</v>
      </c>
      <c r="AC463" s="2">
        <f t="shared" si="30"/>
        <v>10</v>
      </c>
      <c r="AD463" s="7">
        <f t="shared" si="31"/>
        <v>125.00000000931323</v>
      </c>
    </row>
    <row r="464" spans="1:30" x14ac:dyDescent="0.35">
      <c r="A464" s="1" t="s">
        <v>547</v>
      </c>
      <c r="B464" s="4">
        <v>45800</v>
      </c>
      <c r="C464" s="1" t="s">
        <v>63</v>
      </c>
      <c r="D464" s="1" t="s">
        <v>28</v>
      </c>
      <c r="E464" s="1" t="s">
        <v>56</v>
      </c>
      <c r="F464" s="1" t="s">
        <v>30</v>
      </c>
      <c r="G464" s="1" t="s">
        <v>39</v>
      </c>
      <c r="H464" s="1" t="s">
        <v>40</v>
      </c>
      <c r="I464" s="1" t="s">
        <v>75</v>
      </c>
      <c r="J464" s="1" t="s">
        <v>1316</v>
      </c>
      <c r="K464" s="1" t="s">
        <v>1293</v>
      </c>
      <c r="L464" s="5">
        <v>45800.291666666664</v>
      </c>
      <c r="M464" s="5">
        <v>45800.3</v>
      </c>
      <c r="N464" s="5">
        <v>45800.345138888886</v>
      </c>
      <c r="O464" s="5">
        <v>45800.370138888888</v>
      </c>
      <c r="P464" s="1">
        <v>12</v>
      </c>
      <c r="Q464" s="1">
        <v>65</v>
      </c>
      <c r="R464" s="1">
        <v>36</v>
      </c>
      <c r="S464" s="6">
        <v>12</v>
      </c>
      <c r="T464" s="1" t="s">
        <v>41</v>
      </c>
      <c r="U464" s="1" t="s">
        <v>35</v>
      </c>
      <c r="W464" s="2">
        <v>2.46</v>
      </c>
      <c r="X464" s="3">
        <v>16.16</v>
      </c>
      <c r="Y464" s="3">
        <v>149</v>
      </c>
      <c r="Z464" s="4" t="str">
        <f t="shared" si="28"/>
        <v>May</v>
      </c>
      <c r="AA464" s="1" t="str" cm="1">
        <f t="array" ref="AA464">_xlfn.IFS(
  HOUR(L464) &lt; 6, "Overnight (12am–6am)",
  HOUR(L464) &lt; 10, "Morning (6am–10am)",
  HOUR(L464) &lt; 14, "Midday (10am–2pm)",
  HOUR(L464) &lt; 18, "Afternoon (2pm–6pm)",
  TRUE, "Evening (6pm–12am)"
)</f>
        <v>Morning (6am–10am)</v>
      </c>
      <c r="AB464" s="5" t="str">
        <f t="shared" si="29"/>
        <v>Friday</v>
      </c>
      <c r="AC464" s="2">
        <f t="shared" si="30"/>
        <v>7</v>
      </c>
      <c r="AD464" s="7">
        <f t="shared" si="31"/>
        <v>113.00000000162981</v>
      </c>
    </row>
    <row r="465" spans="1:30" x14ac:dyDescent="0.35">
      <c r="A465" s="1" t="s">
        <v>548</v>
      </c>
      <c r="B465" s="4">
        <v>45797</v>
      </c>
      <c r="C465" s="1" t="s">
        <v>27</v>
      </c>
      <c r="D465" s="1" t="s">
        <v>28</v>
      </c>
      <c r="E465" s="1" t="s">
        <v>56</v>
      </c>
      <c r="F465" s="1" t="s">
        <v>30</v>
      </c>
      <c r="G465" s="1" t="s">
        <v>39</v>
      </c>
      <c r="H465" s="1" t="s">
        <v>40</v>
      </c>
      <c r="I465" s="1" t="s">
        <v>57</v>
      </c>
      <c r="J465" s="1" t="s">
        <v>1299</v>
      </c>
      <c r="K465" s="1" t="s">
        <v>1292</v>
      </c>
      <c r="L465" s="5">
        <v>45797.559027777781</v>
      </c>
      <c r="M465" s="5">
        <v>45797.55972222222</v>
      </c>
      <c r="N465" s="5">
        <v>45797.577777777777</v>
      </c>
      <c r="O465" s="5">
        <v>45797.593055555553</v>
      </c>
      <c r="P465" s="1">
        <v>1</v>
      </c>
      <c r="Q465" s="1">
        <v>26</v>
      </c>
      <c r="R465" s="1">
        <v>22</v>
      </c>
      <c r="S465" s="6">
        <v>10.7</v>
      </c>
      <c r="T465" s="1" t="s">
        <v>54</v>
      </c>
      <c r="U465" s="1" t="s">
        <v>35</v>
      </c>
      <c r="W465" s="2">
        <v>0.81</v>
      </c>
      <c r="X465" s="3">
        <v>54.75</v>
      </c>
      <c r="Y465" s="3">
        <v>803.86</v>
      </c>
      <c r="Z465" s="4" t="str">
        <f t="shared" si="28"/>
        <v>May</v>
      </c>
      <c r="AA465" s="1" t="str" cm="1">
        <f t="array" ref="AA465">_xlfn.IFS(
  HOUR(L465) &lt; 6, "Overnight (12am–6am)",
  HOUR(L465) &lt; 10, "Morning (6am–10am)",
  HOUR(L465) &lt; 14, "Midday (10am–2pm)",
  HOUR(L465) &lt; 18, "Afternoon (2pm–6pm)",
  TRUE, "Evening (6pm–12am)"
)</f>
        <v>Midday (10am–2pm)</v>
      </c>
      <c r="AB465" s="5" t="str">
        <f t="shared" si="29"/>
        <v>Tuesday</v>
      </c>
      <c r="AC465" s="2">
        <f t="shared" si="30"/>
        <v>13</v>
      </c>
      <c r="AD465" s="7">
        <f t="shared" si="31"/>
        <v>48.999999992083758</v>
      </c>
    </row>
    <row r="466" spans="1:30" x14ac:dyDescent="0.35">
      <c r="A466" s="1" t="s">
        <v>549</v>
      </c>
      <c r="B466" s="4">
        <v>45783</v>
      </c>
      <c r="C466" s="1" t="s">
        <v>83</v>
      </c>
      <c r="D466" s="1" t="s">
        <v>28</v>
      </c>
      <c r="E466" s="1" t="s">
        <v>56</v>
      </c>
      <c r="F466" s="1" t="s">
        <v>30</v>
      </c>
      <c r="G466" s="1" t="s">
        <v>31</v>
      </c>
      <c r="H466" s="1" t="s">
        <v>32</v>
      </c>
      <c r="I466" s="1" t="s">
        <v>85</v>
      </c>
      <c r="J466" s="1" t="s">
        <v>1298</v>
      </c>
      <c r="K466" s="1" t="s">
        <v>1295</v>
      </c>
      <c r="L466" s="5">
        <v>45783.5625</v>
      </c>
      <c r="M466" s="5">
        <v>45783.574999999997</v>
      </c>
      <c r="N466" s="5">
        <v>45783.59375</v>
      </c>
      <c r="O466" s="5">
        <v>45783.598611111112</v>
      </c>
      <c r="P466" s="1">
        <v>18</v>
      </c>
      <c r="Q466" s="1">
        <v>27</v>
      </c>
      <c r="R466" s="1">
        <v>7</v>
      </c>
      <c r="S466" s="6">
        <v>18.7</v>
      </c>
      <c r="T466" s="1" t="s">
        <v>54</v>
      </c>
      <c r="U466" s="1" t="s">
        <v>35</v>
      </c>
      <c r="W466" s="2">
        <v>1.79</v>
      </c>
      <c r="X466" s="3">
        <v>6.42</v>
      </c>
      <c r="Y466" s="3">
        <v>191.33</v>
      </c>
      <c r="Z466" s="4" t="str">
        <f t="shared" si="28"/>
        <v>May</v>
      </c>
      <c r="AA466" s="1" t="str" cm="1">
        <f t="array" ref="AA466">_xlfn.IFS(
  HOUR(L466) &lt; 6, "Overnight (12am–6am)",
  HOUR(L466) &lt; 10, "Morning (6am–10am)",
  HOUR(L466) &lt; 14, "Midday (10am–2pm)",
  HOUR(L466) &lt; 18, "Afternoon (2pm–6pm)",
  TRUE, "Evening (6pm–12am)"
)</f>
        <v>Midday (10am–2pm)</v>
      </c>
      <c r="AB466" s="5" t="str">
        <f t="shared" si="29"/>
        <v>Tuesday</v>
      </c>
      <c r="AC466" s="2">
        <f t="shared" si="30"/>
        <v>13</v>
      </c>
      <c r="AD466" s="7">
        <f t="shared" si="31"/>
        <v>52.000000001862645</v>
      </c>
    </row>
    <row r="467" spans="1:30" x14ac:dyDescent="0.35">
      <c r="A467" s="1" t="s">
        <v>550</v>
      </c>
      <c r="B467" s="4">
        <v>45796</v>
      </c>
      <c r="C467" s="1" t="s">
        <v>83</v>
      </c>
      <c r="D467" s="1" t="s">
        <v>28</v>
      </c>
      <c r="E467" s="1" t="s">
        <v>29</v>
      </c>
      <c r="F467" s="1" t="s">
        <v>30</v>
      </c>
      <c r="G467" s="1" t="s">
        <v>31</v>
      </c>
      <c r="H467" s="1" t="s">
        <v>32</v>
      </c>
      <c r="I467" s="1" t="s">
        <v>85</v>
      </c>
      <c r="J467" s="1" t="s">
        <v>1321</v>
      </c>
      <c r="K467" s="1" t="s">
        <v>1292</v>
      </c>
      <c r="L467" s="5">
        <v>45796.743055555555</v>
      </c>
      <c r="M467" s="5">
        <v>45796.756249999999</v>
      </c>
      <c r="N467" s="5">
        <v>45796.813194444447</v>
      </c>
      <c r="O467" s="5">
        <v>45796.838888888888</v>
      </c>
      <c r="P467" s="1">
        <v>19</v>
      </c>
      <c r="Q467" s="1">
        <v>82</v>
      </c>
      <c r="R467" s="1">
        <v>37</v>
      </c>
      <c r="S467" s="6">
        <v>1</v>
      </c>
      <c r="T467" s="1" t="s">
        <v>77</v>
      </c>
      <c r="U467" s="1" t="s">
        <v>35</v>
      </c>
      <c r="W467" s="2">
        <v>1.17</v>
      </c>
      <c r="X467" s="3">
        <v>14.12</v>
      </c>
      <c r="Y467" s="3">
        <v>238.85</v>
      </c>
      <c r="Z467" s="4" t="str">
        <f t="shared" si="28"/>
        <v>May</v>
      </c>
      <c r="AA467" s="1" t="str" cm="1">
        <f t="array" ref="AA467">_xlfn.IFS(
  HOUR(L467) &lt; 6, "Overnight (12am–6am)",
  HOUR(L467) &lt; 10, "Morning (6am–10am)",
  HOUR(L467) &lt; 14, "Midday (10am–2pm)",
  HOUR(L467) &lt; 18, "Afternoon (2pm–6pm)",
  TRUE, "Evening (6pm–12am)"
)</f>
        <v>Afternoon (2pm–6pm)</v>
      </c>
      <c r="AB467" s="5" t="str">
        <f t="shared" si="29"/>
        <v>Monday</v>
      </c>
      <c r="AC467" s="2">
        <f t="shared" si="30"/>
        <v>17</v>
      </c>
      <c r="AD467" s="7">
        <f t="shared" si="31"/>
        <v>137.99999999930151</v>
      </c>
    </row>
    <row r="468" spans="1:30" x14ac:dyDescent="0.35">
      <c r="A468" s="1" t="s">
        <v>551</v>
      </c>
      <c r="B468" s="4">
        <v>45803</v>
      </c>
      <c r="C468" s="1" t="s">
        <v>90</v>
      </c>
      <c r="D468" s="1" t="s">
        <v>28</v>
      </c>
      <c r="E468" s="1" t="s">
        <v>29</v>
      </c>
      <c r="F468" s="1" t="s">
        <v>30</v>
      </c>
      <c r="G468" s="1" t="s">
        <v>45</v>
      </c>
      <c r="H468" s="1" t="s">
        <v>46</v>
      </c>
      <c r="I468" s="1" t="s">
        <v>47</v>
      </c>
      <c r="J468" s="1" t="s">
        <v>1303</v>
      </c>
      <c r="K468" s="1" t="s">
        <v>1297</v>
      </c>
      <c r="L468" s="5">
        <v>45803.017361111109</v>
      </c>
      <c r="M468" s="5">
        <v>45803.020138888889</v>
      </c>
      <c r="N468" s="5">
        <v>45803.024305555555</v>
      </c>
      <c r="O468" s="5">
        <v>45803.034722222219</v>
      </c>
      <c r="P468" s="1">
        <v>4</v>
      </c>
      <c r="Q468" s="1">
        <v>6</v>
      </c>
      <c r="R468" s="1">
        <v>15</v>
      </c>
      <c r="S468" s="6">
        <v>6.1</v>
      </c>
      <c r="T468" s="1" t="s">
        <v>60</v>
      </c>
      <c r="U468" s="1" t="s">
        <v>35</v>
      </c>
      <c r="W468" s="2">
        <v>3.01</v>
      </c>
      <c r="X468" s="3">
        <v>128.25</v>
      </c>
      <c r="Y468" s="3">
        <v>666.37</v>
      </c>
      <c r="Z468" s="4" t="str">
        <f t="shared" si="28"/>
        <v>May</v>
      </c>
      <c r="AA468" s="1" t="str" cm="1">
        <f t="array" ref="AA468">_xlfn.IFS(
  HOUR(L468) &lt; 6, "Overnight (12am–6am)",
  HOUR(L468) &lt; 10, "Morning (6am–10am)",
  HOUR(L468) &lt; 14, "Midday (10am–2pm)",
  HOUR(L468) &lt; 18, "Afternoon (2pm–6pm)",
  TRUE, "Evening (6pm–12am)"
)</f>
        <v>Overnight (12am–6am)</v>
      </c>
      <c r="AB468" s="5" t="str">
        <f t="shared" si="29"/>
        <v>Monday</v>
      </c>
      <c r="AC468" s="2">
        <f t="shared" si="30"/>
        <v>0</v>
      </c>
      <c r="AD468" s="7">
        <f t="shared" si="31"/>
        <v>24.999999997671694</v>
      </c>
    </row>
    <row r="469" spans="1:30" x14ac:dyDescent="0.35">
      <c r="A469" s="1" t="s">
        <v>552</v>
      </c>
      <c r="B469" s="4">
        <v>45797</v>
      </c>
      <c r="C469" s="1" t="s">
        <v>37</v>
      </c>
      <c r="D469" s="1" t="s">
        <v>28</v>
      </c>
      <c r="E469" s="1" t="s">
        <v>29</v>
      </c>
      <c r="F469" s="1" t="s">
        <v>44</v>
      </c>
      <c r="G469" s="1" t="s">
        <v>45</v>
      </c>
      <c r="H469" s="1" t="s">
        <v>46</v>
      </c>
      <c r="I469" s="1" t="s">
        <v>57</v>
      </c>
      <c r="J469" s="1" t="s">
        <v>1298</v>
      </c>
      <c r="K469" s="1" t="s">
        <v>1294</v>
      </c>
      <c r="L469" s="5">
        <v>45797.246527777781</v>
      </c>
      <c r="M469" s="5">
        <v>45797.256249999999</v>
      </c>
      <c r="N469" s="5">
        <v>45797.261111111111</v>
      </c>
      <c r="O469" s="5">
        <v>45797.277083333334</v>
      </c>
      <c r="P469" s="1">
        <v>14</v>
      </c>
      <c r="Q469" s="1">
        <v>7</v>
      </c>
      <c r="R469" s="1">
        <v>23</v>
      </c>
      <c r="S469" s="6">
        <v>12.5</v>
      </c>
      <c r="T469" s="1" t="s">
        <v>54</v>
      </c>
      <c r="U469" s="1" t="s">
        <v>35</v>
      </c>
      <c r="W469" s="2">
        <v>1.03</v>
      </c>
      <c r="X469" s="3">
        <v>19.88</v>
      </c>
      <c r="Y469" s="3">
        <v>1204.1300000000001</v>
      </c>
      <c r="Z469" s="4" t="str">
        <f t="shared" si="28"/>
        <v>May</v>
      </c>
      <c r="AA469" s="1" t="str" cm="1">
        <f t="array" ref="AA469">_xlfn.IFS(
  HOUR(L469) &lt; 6, "Overnight (12am–6am)",
  HOUR(L469) &lt; 10, "Morning (6am–10am)",
  HOUR(L469) &lt; 14, "Midday (10am–2pm)",
  HOUR(L469) &lt; 18, "Afternoon (2pm–6pm)",
  TRUE, "Evening (6pm–12am)"
)</f>
        <v>Overnight (12am–6am)</v>
      </c>
      <c r="AB469" s="5" t="str">
        <f t="shared" si="29"/>
        <v>Tuesday</v>
      </c>
      <c r="AC469" s="2">
        <f t="shared" si="30"/>
        <v>5</v>
      </c>
      <c r="AD469" s="7">
        <f t="shared" si="31"/>
        <v>43.999999996740371</v>
      </c>
    </row>
    <row r="470" spans="1:30" x14ac:dyDescent="0.35">
      <c r="A470" s="1" t="s">
        <v>553</v>
      </c>
      <c r="B470" s="4">
        <v>45791</v>
      </c>
      <c r="C470" s="1" t="s">
        <v>130</v>
      </c>
      <c r="D470" s="1" t="s">
        <v>28</v>
      </c>
      <c r="E470" s="1" t="s">
        <v>53</v>
      </c>
      <c r="F470" s="1" t="s">
        <v>30</v>
      </c>
      <c r="G470" s="1" t="s">
        <v>39</v>
      </c>
      <c r="H470" s="1" t="s">
        <v>40</v>
      </c>
      <c r="I470" s="1" t="s">
        <v>73</v>
      </c>
      <c r="J470" s="1" t="s">
        <v>1304</v>
      </c>
      <c r="K470" s="1" t="s">
        <v>1294</v>
      </c>
      <c r="L470" s="5">
        <v>45791.520833333336</v>
      </c>
      <c r="M470" s="5">
        <v>45791.526388888888</v>
      </c>
      <c r="N470" s="5">
        <v>45791.56527777778</v>
      </c>
      <c r="O470" s="5">
        <v>45791.580555555556</v>
      </c>
      <c r="P470" s="1">
        <v>8</v>
      </c>
      <c r="Q470" s="1">
        <v>56</v>
      </c>
      <c r="R470" s="1">
        <v>22</v>
      </c>
      <c r="S470" s="6">
        <v>9.3000000000000007</v>
      </c>
      <c r="T470" s="1" t="s">
        <v>34</v>
      </c>
      <c r="U470" s="1" t="s">
        <v>35</v>
      </c>
      <c r="W470" s="2">
        <v>1.08</v>
      </c>
      <c r="X470" s="3">
        <v>187.61</v>
      </c>
      <c r="Y470" s="3">
        <v>679.69</v>
      </c>
      <c r="Z470" s="4" t="str">
        <f t="shared" si="28"/>
        <v>May</v>
      </c>
      <c r="AA470" s="1" t="str" cm="1">
        <f t="array" ref="AA470">_xlfn.IFS(
  HOUR(L470) &lt; 6, "Overnight (12am–6am)",
  HOUR(L470) &lt; 10, "Morning (6am–10am)",
  HOUR(L470) &lt; 14, "Midday (10am–2pm)",
  HOUR(L470) &lt; 18, "Afternoon (2pm–6pm)",
  TRUE, "Evening (6pm–12am)"
)</f>
        <v>Midday (10am–2pm)</v>
      </c>
      <c r="AB470" s="5" t="str">
        <f t="shared" si="29"/>
        <v>Wednesday</v>
      </c>
      <c r="AC470" s="2">
        <f t="shared" si="30"/>
        <v>12</v>
      </c>
      <c r="AD470" s="7">
        <f t="shared" si="31"/>
        <v>85.999999997438863</v>
      </c>
    </row>
    <row r="471" spans="1:30" x14ac:dyDescent="0.35">
      <c r="A471" s="1" t="s">
        <v>554</v>
      </c>
      <c r="B471" s="4">
        <v>45804</v>
      </c>
      <c r="C471" s="1" t="s">
        <v>37</v>
      </c>
      <c r="D471" s="1" t="s">
        <v>28</v>
      </c>
      <c r="E471" s="1" t="s">
        <v>38</v>
      </c>
      <c r="F471" s="1" t="s">
        <v>30</v>
      </c>
      <c r="G471" s="1" t="s">
        <v>39</v>
      </c>
      <c r="H471" s="1" t="s">
        <v>40</v>
      </c>
      <c r="I471" s="1" t="s">
        <v>33</v>
      </c>
      <c r="J471" s="1" t="s">
        <v>1309</v>
      </c>
      <c r="K471" s="1" t="s">
        <v>1295</v>
      </c>
      <c r="L471" s="5">
        <v>45804.708333333336</v>
      </c>
      <c r="M471" s="5">
        <v>45804.724305555559</v>
      </c>
      <c r="N471" s="5">
        <v>45804.759027777778</v>
      </c>
      <c r="O471" s="5">
        <v>45804.78125</v>
      </c>
      <c r="P471" s="1">
        <v>23</v>
      </c>
      <c r="Q471" s="1">
        <v>50</v>
      </c>
      <c r="R471" s="1">
        <v>32</v>
      </c>
      <c r="S471" s="6">
        <v>21.1</v>
      </c>
      <c r="T471" s="1" t="s">
        <v>41</v>
      </c>
      <c r="U471" s="1" t="s">
        <v>35</v>
      </c>
      <c r="W471" s="2">
        <v>2.29</v>
      </c>
      <c r="X471" s="3">
        <v>40.049999999999997</v>
      </c>
      <c r="Y471" s="3">
        <v>680.37</v>
      </c>
      <c r="Z471" s="4" t="str">
        <f t="shared" si="28"/>
        <v>May</v>
      </c>
      <c r="AA471" s="1" t="str" cm="1">
        <f t="array" ref="AA471">_xlfn.IFS(
  HOUR(L471) &lt; 6, "Overnight (12am–6am)",
  HOUR(L471) &lt; 10, "Morning (6am–10am)",
  HOUR(L471) &lt; 14, "Midday (10am–2pm)",
  HOUR(L471) &lt; 18, "Afternoon (2pm–6pm)",
  TRUE, "Evening (6pm–12am)"
)</f>
        <v>Afternoon (2pm–6pm)</v>
      </c>
      <c r="AB471" s="5" t="str">
        <f t="shared" si="29"/>
        <v>Tuesday</v>
      </c>
      <c r="AC471" s="2">
        <f t="shared" si="30"/>
        <v>17</v>
      </c>
      <c r="AD471" s="7">
        <f t="shared" si="31"/>
        <v>104.99999999650754</v>
      </c>
    </row>
    <row r="472" spans="1:30" x14ac:dyDescent="0.35">
      <c r="A472" s="1" t="s">
        <v>555</v>
      </c>
      <c r="B472" s="4">
        <v>45795</v>
      </c>
      <c r="C472" s="1" t="s">
        <v>83</v>
      </c>
      <c r="D472" s="1" t="s">
        <v>28</v>
      </c>
      <c r="E472" s="1" t="s">
        <v>53</v>
      </c>
      <c r="F472" s="1" t="s">
        <v>44</v>
      </c>
      <c r="G472" s="1" t="s">
        <v>39</v>
      </c>
      <c r="H472" s="1" t="s">
        <v>40</v>
      </c>
      <c r="I472" s="1" t="s">
        <v>47</v>
      </c>
      <c r="J472" s="1" t="s">
        <v>1302</v>
      </c>
      <c r="K472" s="1" t="s">
        <v>1293</v>
      </c>
      <c r="L472" s="5">
        <v>45795.465277777781</v>
      </c>
      <c r="M472" s="5">
        <v>45795.484027777777</v>
      </c>
      <c r="N472" s="5">
        <v>45795.502083333333</v>
      </c>
      <c r="O472" s="5">
        <v>45795.527777777781</v>
      </c>
      <c r="P472" s="1">
        <v>27</v>
      </c>
      <c r="Q472" s="1">
        <v>26</v>
      </c>
      <c r="R472" s="1">
        <v>37</v>
      </c>
      <c r="S472" s="6">
        <v>19.7</v>
      </c>
      <c r="T472" s="1" t="s">
        <v>34</v>
      </c>
      <c r="U472" s="1" t="s">
        <v>35</v>
      </c>
      <c r="W472" s="2">
        <v>2.62</v>
      </c>
      <c r="X472" s="3">
        <v>192.53</v>
      </c>
      <c r="Y472" s="3">
        <v>895.44</v>
      </c>
      <c r="Z472" s="4" t="str">
        <f t="shared" si="28"/>
        <v>May</v>
      </c>
      <c r="AA472" s="1" t="str" cm="1">
        <f t="array" ref="AA472">_xlfn.IFS(
  HOUR(L472) &lt; 6, "Overnight (12am–6am)",
  HOUR(L472) &lt; 10, "Morning (6am–10am)",
  HOUR(L472) &lt; 14, "Midday (10am–2pm)",
  HOUR(L472) &lt; 18, "Afternoon (2pm–6pm)",
  TRUE, "Evening (6pm–12am)"
)</f>
        <v>Midday (10am–2pm)</v>
      </c>
      <c r="AB472" s="5" t="str">
        <f t="shared" si="29"/>
        <v>Sunday</v>
      </c>
      <c r="AC472" s="2">
        <f t="shared" si="30"/>
        <v>11</v>
      </c>
      <c r="AD472" s="7">
        <f t="shared" si="31"/>
        <v>90</v>
      </c>
    </row>
    <row r="473" spans="1:30" x14ac:dyDescent="0.35">
      <c r="A473" s="1" t="s">
        <v>556</v>
      </c>
      <c r="B473" s="4">
        <v>45789</v>
      </c>
      <c r="C473" s="1" t="s">
        <v>119</v>
      </c>
      <c r="D473" s="1" t="s">
        <v>28</v>
      </c>
      <c r="E473" s="1" t="s">
        <v>38</v>
      </c>
      <c r="F473" s="1" t="s">
        <v>30</v>
      </c>
      <c r="G473" s="1" t="s">
        <v>31</v>
      </c>
      <c r="H473" s="1" t="s">
        <v>32</v>
      </c>
      <c r="I473" s="1" t="s">
        <v>107</v>
      </c>
      <c r="J473" s="1" t="s">
        <v>1315</v>
      </c>
      <c r="K473" s="1" t="s">
        <v>1297</v>
      </c>
      <c r="L473" s="5">
        <v>45789.625</v>
      </c>
      <c r="M473" s="5">
        <v>45789.627083333333</v>
      </c>
      <c r="N473" s="5">
        <v>45789.668749999997</v>
      </c>
      <c r="O473" s="5">
        <v>45789.693055555559</v>
      </c>
      <c r="P473" s="1">
        <v>3</v>
      </c>
      <c r="Q473" s="1">
        <v>60</v>
      </c>
      <c r="R473" s="1">
        <v>35</v>
      </c>
      <c r="S473" s="6">
        <v>16.899999999999999</v>
      </c>
      <c r="T473" s="1" t="s">
        <v>77</v>
      </c>
      <c r="U473" s="1" t="s">
        <v>35</v>
      </c>
      <c r="W473" s="2">
        <v>0.78</v>
      </c>
      <c r="X473" s="3">
        <v>47.77</v>
      </c>
      <c r="Y473" s="3">
        <v>269.51</v>
      </c>
      <c r="Z473" s="4" t="str">
        <f t="shared" si="28"/>
        <v>May</v>
      </c>
      <c r="AA473" s="1" t="str" cm="1">
        <f t="array" ref="AA473">_xlfn.IFS(
  HOUR(L473) &lt; 6, "Overnight (12am–6am)",
  HOUR(L473) &lt; 10, "Morning (6am–10am)",
  HOUR(L473) &lt; 14, "Midday (10am–2pm)",
  HOUR(L473) &lt; 18, "Afternoon (2pm–6pm)",
  TRUE, "Evening (6pm–12am)"
)</f>
        <v>Afternoon (2pm–6pm)</v>
      </c>
      <c r="AB473" s="5" t="str">
        <f t="shared" si="29"/>
        <v>Monday</v>
      </c>
      <c r="AC473" s="2">
        <f t="shared" si="30"/>
        <v>15</v>
      </c>
      <c r="AD473" s="7">
        <f t="shared" si="31"/>
        <v>98.000000005122274</v>
      </c>
    </row>
    <row r="474" spans="1:30" x14ac:dyDescent="0.35">
      <c r="A474" s="1" t="s">
        <v>557</v>
      </c>
      <c r="B474" s="4">
        <v>45792</v>
      </c>
      <c r="C474" s="1" t="s">
        <v>83</v>
      </c>
      <c r="D474" s="1" t="s">
        <v>28</v>
      </c>
      <c r="E474" s="1" t="s">
        <v>29</v>
      </c>
      <c r="F474" s="1" t="s">
        <v>30</v>
      </c>
      <c r="G474" s="1" t="s">
        <v>39</v>
      </c>
      <c r="H474" s="1" t="s">
        <v>40</v>
      </c>
      <c r="I474" s="1" t="s">
        <v>67</v>
      </c>
      <c r="J474" s="1" t="s">
        <v>1305</v>
      </c>
      <c r="K474" s="1" t="s">
        <v>1293</v>
      </c>
      <c r="L474" s="5">
        <v>45792.600694444445</v>
      </c>
      <c r="M474" s="5">
        <v>45792.601388888892</v>
      </c>
      <c r="N474" s="5">
        <v>45792.682638888888</v>
      </c>
      <c r="O474" s="5">
        <v>45792.711805555555</v>
      </c>
      <c r="P474" s="1">
        <v>1</v>
      </c>
      <c r="Q474" s="1">
        <v>117</v>
      </c>
      <c r="R474" s="1">
        <v>42</v>
      </c>
      <c r="S474" s="6">
        <v>5.0999999999999996</v>
      </c>
      <c r="T474" s="1" t="s">
        <v>77</v>
      </c>
      <c r="U474" s="1" t="s">
        <v>70</v>
      </c>
      <c r="V474" s="1" t="s">
        <v>105</v>
      </c>
      <c r="W474" s="2">
        <v>0</v>
      </c>
      <c r="X474" s="3">
        <v>0</v>
      </c>
      <c r="Y474" s="3">
        <v>0</v>
      </c>
      <c r="Z474" s="4" t="str">
        <f t="shared" si="28"/>
        <v>May</v>
      </c>
      <c r="AA474" s="1" t="str" cm="1">
        <f t="array" ref="AA474">_xlfn.IFS(
  HOUR(L474) &lt; 6, "Overnight (12am–6am)",
  HOUR(L474) &lt; 10, "Morning (6am–10am)",
  HOUR(L474) &lt; 14, "Midday (10am–2pm)",
  HOUR(L474) &lt; 18, "Afternoon (2pm–6pm)",
  TRUE, "Evening (6pm–12am)"
)</f>
        <v>Afternoon (2pm–6pm)</v>
      </c>
      <c r="AB474" s="5" t="str">
        <f t="shared" si="29"/>
        <v>Thursday</v>
      </c>
      <c r="AC474" s="2">
        <f t="shared" si="30"/>
        <v>14</v>
      </c>
      <c r="AD474" s="7">
        <f t="shared" si="31"/>
        <v>159.99999999767169</v>
      </c>
    </row>
    <row r="475" spans="1:30" x14ac:dyDescent="0.35">
      <c r="A475" s="1" t="s">
        <v>558</v>
      </c>
      <c r="B475" s="4">
        <v>45794</v>
      </c>
      <c r="C475" s="1" t="s">
        <v>83</v>
      </c>
      <c r="D475" s="1" t="s">
        <v>28</v>
      </c>
      <c r="E475" s="1" t="s">
        <v>38</v>
      </c>
      <c r="F475" s="1" t="s">
        <v>30</v>
      </c>
      <c r="G475" s="1" t="s">
        <v>39</v>
      </c>
      <c r="H475" s="1" t="s">
        <v>40</v>
      </c>
      <c r="I475" s="1" t="s">
        <v>85</v>
      </c>
      <c r="J475" s="1" t="s">
        <v>1304</v>
      </c>
      <c r="K475" s="1" t="s">
        <v>1296</v>
      </c>
      <c r="L475" s="5">
        <v>45794.559027777781</v>
      </c>
      <c r="M475" s="5">
        <v>45794.57708333333</v>
      </c>
      <c r="N475" s="5">
        <v>45794.649305555555</v>
      </c>
      <c r="O475" s="5">
        <v>45794.661805555559</v>
      </c>
      <c r="P475" s="1">
        <v>26</v>
      </c>
      <c r="Q475" s="1">
        <v>104</v>
      </c>
      <c r="R475" s="1">
        <v>18</v>
      </c>
      <c r="S475" s="6">
        <v>18.3</v>
      </c>
      <c r="T475" s="1" t="s">
        <v>77</v>
      </c>
      <c r="U475" s="1" t="s">
        <v>35</v>
      </c>
      <c r="W475" s="2">
        <v>2.85</v>
      </c>
      <c r="X475" s="3">
        <v>100.37</v>
      </c>
      <c r="Y475" s="3">
        <v>242.38</v>
      </c>
      <c r="Z475" s="4" t="str">
        <f t="shared" si="28"/>
        <v>May</v>
      </c>
      <c r="AA475" s="1" t="str" cm="1">
        <f t="array" ref="AA475">_xlfn.IFS(
  HOUR(L475) &lt; 6, "Overnight (12am–6am)",
  HOUR(L475) &lt; 10, "Morning (6am–10am)",
  HOUR(L475) &lt; 14, "Midday (10am–2pm)",
  HOUR(L475) &lt; 18, "Afternoon (2pm–6pm)",
  TRUE, "Evening (6pm–12am)"
)</f>
        <v>Midday (10am–2pm)</v>
      </c>
      <c r="AB475" s="5" t="str">
        <f t="shared" si="29"/>
        <v>Saturday</v>
      </c>
      <c r="AC475" s="2">
        <f t="shared" si="30"/>
        <v>13</v>
      </c>
      <c r="AD475" s="7">
        <f t="shared" si="31"/>
        <v>148.00000000046566</v>
      </c>
    </row>
    <row r="476" spans="1:30" x14ac:dyDescent="0.35">
      <c r="A476" s="1" t="s">
        <v>559</v>
      </c>
      <c r="B476" s="4">
        <v>45787</v>
      </c>
      <c r="C476" s="1" t="s">
        <v>65</v>
      </c>
      <c r="D476" s="1" t="s">
        <v>28</v>
      </c>
      <c r="E476" s="1" t="s">
        <v>29</v>
      </c>
      <c r="F476" s="1" t="s">
        <v>30</v>
      </c>
      <c r="G476" s="1" t="s">
        <v>39</v>
      </c>
      <c r="H476" s="1" t="s">
        <v>40</v>
      </c>
      <c r="I476" s="1" t="s">
        <v>67</v>
      </c>
      <c r="J476" s="1" t="s">
        <v>1303</v>
      </c>
      <c r="K476" s="1" t="s">
        <v>1297</v>
      </c>
      <c r="L476" s="5">
        <v>45787.788194444445</v>
      </c>
      <c r="M476" s="5">
        <v>45787.805555555555</v>
      </c>
      <c r="N476" s="5">
        <v>45787.884027777778</v>
      </c>
      <c r="O476" s="5">
        <v>45787.88958333333</v>
      </c>
      <c r="P476" s="1">
        <v>25</v>
      </c>
      <c r="Q476" s="1">
        <v>113</v>
      </c>
      <c r="R476" s="1">
        <v>8</v>
      </c>
      <c r="S476" s="6">
        <v>12.4</v>
      </c>
      <c r="T476" s="1" t="s">
        <v>54</v>
      </c>
      <c r="U476" s="1" t="s">
        <v>35</v>
      </c>
      <c r="W476" s="2">
        <v>1.76</v>
      </c>
      <c r="X476" s="3">
        <v>32.159999999999997</v>
      </c>
      <c r="Y476" s="3">
        <v>820.37</v>
      </c>
      <c r="Z476" s="4" t="str">
        <f t="shared" si="28"/>
        <v>May</v>
      </c>
      <c r="AA476" s="1" t="str" cm="1">
        <f t="array" ref="AA476">_xlfn.IFS(
  HOUR(L476) &lt; 6, "Overnight (12am–6am)",
  HOUR(L476) &lt; 10, "Morning (6am–10am)",
  HOUR(L476) &lt; 14, "Midday (10am–2pm)",
  HOUR(L476) &lt; 18, "Afternoon (2pm–6pm)",
  TRUE, "Evening (6pm–12am)"
)</f>
        <v>Evening (6pm–12am)</v>
      </c>
      <c r="AB476" s="5" t="str">
        <f t="shared" si="29"/>
        <v>Saturday</v>
      </c>
      <c r="AC476" s="2">
        <f t="shared" si="30"/>
        <v>18</v>
      </c>
      <c r="AD476" s="7">
        <f t="shared" si="31"/>
        <v>145.9999999939464</v>
      </c>
    </row>
    <row r="477" spans="1:30" x14ac:dyDescent="0.35">
      <c r="A477" s="1" t="s">
        <v>560</v>
      </c>
      <c r="B477" s="4">
        <v>45791</v>
      </c>
      <c r="C477" s="1" t="s">
        <v>69</v>
      </c>
      <c r="D477" s="1" t="s">
        <v>28</v>
      </c>
      <c r="E477" s="1" t="s">
        <v>29</v>
      </c>
      <c r="F477" s="1" t="s">
        <v>30</v>
      </c>
      <c r="G477" s="1" t="s">
        <v>31</v>
      </c>
      <c r="H477" s="1" t="s">
        <v>32</v>
      </c>
      <c r="I477" s="1" t="s">
        <v>107</v>
      </c>
      <c r="J477" s="1" t="s">
        <v>1304</v>
      </c>
      <c r="K477" s="1" t="s">
        <v>1294</v>
      </c>
      <c r="L477" s="5">
        <v>45791.447916666664</v>
      </c>
      <c r="M477" s="5">
        <v>45791.469444444447</v>
      </c>
      <c r="N477" s="5">
        <v>45791.469444444447</v>
      </c>
      <c r="O477" s="5">
        <v>45791.481944444444</v>
      </c>
      <c r="P477" s="1">
        <v>31</v>
      </c>
      <c r="Q477" s="1">
        <v>0</v>
      </c>
      <c r="R477" s="1">
        <v>18</v>
      </c>
      <c r="S477" s="6">
        <v>17.7</v>
      </c>
      <c r="T477" s="1" t="s">
        <v>34</v>
      </c>
      <c r="U477" s="1" t="s">
        <v>35</v>
      </c>
      <c r="W477" s="2">
        <v>0.82</v>
      </c>
      <c r="X477" s="3">
        <v>22.71</v>
      </c>
      <c r="Y477" s="3">
        <v>205.47</v>
      </c>
      <c r="Z477" s="4" t="str">
        <f t="shared" si="28"/>
        <v>May</v>
      </c>
      <c r="AA477" s="1" t="str" cm="1">
        <f t="array" ref="AA477">_xlfn.IFS(
  HOUR(L477) &lt; 6, "Overnight (12am–6am)",
  HOUR(L477) &lt; 10, "Morning (6am–10am)",
  HOUR(L477) &lt; 14, "Midday (10am–2pm)",
  HOUR(L477) &lt; 18, "Afternoon (2pm–6pm)",
  TRUE, "Evening (6pm–12am)"
)</f>
        <v>Midday (10am–2pm)</v>
      </c>
      <c r="AB477" s="5" t="str">
        <f t="shared" si="29"/>
        <v>Wednesday</v>
      </c>
      <c r="AC477" s="2">
        <f t="shared" si="30"/>
        <v>10</v>
      </c>
      <c r="AD477" s="7">
        <f t="shared" si="31"/>
        <v>49.000000002561137</v>
      </c>
    </row>
    <row r="478" spans="1:30" x14ac:dyDescent="0.35">
      <c r="A478" s="1" t="s">
        <v>561</v>
      </c>
      <c r="B478" s="4">
        <v>45803</v>
      </c>
      <c r="C478" s="1" t="s">
        <v>65</v>
      </c>
      <c r="D478" s="1" t="s">
        <v>28</v>
      </c>
      <c r="E478" s="1" t="s">
        <v>53</v>
      </c>
      <c r="F478" s="1" t="s">
        <v>30</v>
      </c>
      <c r="G478" s="1" t="s">
        <v>39</v>
      </c>
      <c r="H478" s="1" t="s">
        <v>40</v>
      </c>
      <c r="I478" s="1" t="s">
        <v>57</v>
      </c>
      <c r="J478" s="1" t="s">
        <v>1308</v>
      </c>
      <c r="K478" s="1" t="s">
        <v>1292</v>
      </c>
      <c r="L478" s="5">
        <v>45803.375</v>
      </c>
      <c r="M478" s="5">
        <v>45803.385416666664</v>
      </c>
      <c r="N478" s="5">
        <v>45803.425694444442</v>
      </c>
      <c r="O478" s="5">
        <v>45803.447916666664</v>
      </c>
      <c r="P478" s="1">
        <v>15</v>
      </c>
      <c r="Q478" s="1">
        <v>58</v>
      </c>
      <c r="R478" s="1">
        <v>32</v>
      </c>
      <c r="S478" s="6">
        <v>3.2</v>
      </c>
      <c r="T478" s="1" t="s">
        <v>77</v>
      </c>
      <c r="U478" s="1" t="s">
        <v>35</v>
      </c>
      <c r="W478" s="2">
        <v>2.04</v>
      </c>
      <c r="X478" s="3">
        <v>0</v>
      </c>
      <c r="Y478" s="3">
        <v>226.84</v>
      </c>
      <c r="Z478" s="4" t="str">
        <f t="shared" si="28"/>
        <v>May</v>
      </c>
      <c r="AA478" s="1" t="str" cm="1">
        <f t="array" ref="AA478">_xlfn.IFS(
  HOUR(L478) &lt; 6, "Overnight (12am–6am)",
  HOUR(L478) &lt; 10, "Morning (6am–10am)",
  HOUR(L478) &lt; 14, "Midday (10am–2pm)",
  HOUR(L478) &lt; 18, "Afternoon (2pm–6pm)",
  TRUE, "Evening (6pm–12am)"
)</f>
        <v>Morning (6am–10am)</v>
      </c>
      <c r="AB478" s="5" t="str">
        <f t="shared" si="29"/>
        <v>Monday</v>
      </c>
      <c r="AC478" s="2">
        <f t="shared" si="30"/>
        <v>9</v>
      </c>
      <c r="AD478" s="7">
        <f t="shared" si="31"/>
        <v>104.99999999650754</v>
      </c>
    </row>
    <row r="479" spans="1:30" x14ac:dyDescent="0.35">
      <c r="A479" s="1" t="s">
        <v>562</v>
      </c>
      <c r="B479" s="4">
        <v>45790</v>
      </c>
      <c r="C479" s="1" t="s">
        <v>69</v>
      </c>
      <c r="D479" s="1" t="s">
        <v>28</v>
      </c>
      <c r="E479" s="1" t="s">
        <v>38</v>
      </c>
      <c r="F479" s="1" t="s">
        <v>30</v>
      </c>
      <c r="G479" s="1" t="s">
        <v>39</v>
      </c>
      <c r="H479" s="1" t="s">
        <v>40</v>
      </c>
      <c r="I479" s="1" t="s">
        <v>67</v>
      </c>
      <c r="J479" s="1" t="s">
        <v>1308</v>
      </c>
      <c r="K479" s="1" t="s">
        <v>1295</v>
      </c>
      <c r="L479" s="5">
        <v>45790.635416666664</v>
      </c>
      <c r="M479" s="5">
        <v>45790.646527777775</v>
      </c>
      <c r="N479" s="5">
        <v>45790.743055555555</v>
      </c>
      <c r="O479" s="5">
        <v>45790.763888888891</v>
      </c>
      <c r="P479" s="1">
        <v>16</v>
      </c>
      <c r="Q479" s="1">
        <v>139</v>
      </c>
      <c r="R479" s="1">
        <v>30</v>
      </c>
      <c r="S479" s="6">
        <v>10.1</v>
      </c>
      <c r="T479" s="1" t="s">
        <v>41</v>
      </c>
      <c r="U479" s="1" t="s">
        <v>35</v>
      </c>
      <c r="W479" s="2">
        <v>1.93</v>
      </c>
      <c r="X479" s="3">
        <v>63.13</v>
      </c>
      <c r="Y479" s="3">
        <v>814.01</v>
      </c>
      <c r="Z479" s="4" t="str">
        <f t="shared" si="28"/>
        <v>May</v>
      </c>
      <c r="AA479" s="1" t="str" cm="1">
        <f t="array" ref="AA479">_xlfn.IFS(
  HOUR(L479) &lt; 6, "Overnight (12am–6am)",
  HOUR(L479) &lt; 10, "Morning (6am–10am)",
  HOUR(L479) &lt; 14, "Midday (10am–2pm)",
  HOUR(L479) &lt; 18, "Afternoon (2pm–6pm)",
  TRUE, "Evening (6pm–12am)"
)</f>
        <v>Afternoon (2pm–6pm)</v>
      </c>
      <c r="AB479" s="5" t="str">
        <f t="shared" si="29"/>
        <v>Tuesday</v>
      </c>
      <c r="AC479" s="2">
        <f t="shared" si="30"/>
        <v>15</v>
      </c>
      <c r="AD479" s="7">
        <f t="shared" si="31"/>
        <v>185.00000000582077</v>
      </c>
    </row>
    <row r="480" spans="1:30" x14ac:dyDescent="0.35">
      <c r="A480" s="1" t="s">
        <v>563</v>
      </c>
      <c r="B480" s="4">
        <v>45797</v>
      </c>
      <c r="C480" s="1" t="s">
        <v>130</v>
      </c>
      <c r="D480" s="1" t="s">
        <v>28</v>
      </c>
      <c r="E480" s="1" t="s">
        <v>56</v>
      </c>
      <c r="F480" s="1" t="s">
        <v>30</v>
      </c>
      <c r="G480" s="1" t="s">
        <v>31</v>
      </c>
      <c r="H480" s="1" t="s">
        <v>32</v>
      </c>
      <c r="I480" s="1" t="s">
        <v>67</v>
      </c>
      <c r="J480" s="1" t="s">
        <v>1313</v>
      </c>
      <c r="K480" s="1" t="s">
        <v>1293</v>
      </c>
      <c r="L480" s="5">
        <v>45797.71875</v>
      </c>
      <c r="M480" s="5">
        <v>45797.726388888892</v>
      </c>
      <c r="N480" s="5">
        <v>45797.837500000001</v>
      </c>
      <c r="O480" s="5">
        <v>45797.850694444445</v>
      </c>
      <c r="P480" s="1">
        <v>11</v>
      </c>
      <c r="Q480" s="1">
        <v>160</v>
      </c>
      <c r="R480" s="1">
        <v>19</v>
      </c>
      <c r="S480" s="6">
        <v>14.3</v>
      </c>
      <c r="T480" s="1" t="s">
        <v>54</v>
      </c>
      <c r="U480" s="1" t="s">
        <v>35</v>
      </c>
      <c r="W480" s="2">
        <v>1.24</v>
      </c>
      <c r="X480" s="3">
        <v>7.2</v>
      </c>
      <c r="Y480" s="3">
        <v>200.71</v>
      </c>
      <c r="Z480" s="4" t="str">
        <f t="shared" si="28"/>
        <v>May</v>
      </c>
      <c r="AA480" s="1" t="str" cm="1">
        <f t="array" ref="AA480">_xlfn.IFS(
  HOUR(L480) &lt; 6, "Overnight (12am–6am)",
  HOUR(L480) &lt; 10, "Morning (6am–10am)",
  HOUR(L480) &lt; 14, "Midday (10am–2pm)",
  HOUR(L480) &lt; 18, "Afternoon (2pm–6pm)",
  TRUE, "Evening (6pm–12am)"
)</f>
        <v>Afternoon (2pm–6pm)</v>
      </c>
      <c r="AB480" s="5" t="str">
        <f t="shared" si="29"/>
        <v>Tuesday</v>
      </c>
      <c r="AC480" s="2">
        <f t="shared" si="30"/>
        <v>17</v>
      </c>
      <c r="AD480" s="7">
        <f t="shared" si="31"/>
        <v>190.00000000116415</v>
      </c>
    </row>
    <row r="481" spans="1:30" x14ac:dyDescent="0.35">
      <c r="A481" s="1" t="s">
        <v>564</v>
      </c>
      <c r="B481" s="4">
        <v>45779</v>
      </c>
      <c r="C481" s="1" t="s">
        <v>50</v>
      </c>
      <c r="D481" s="1" t="s">
        <v>28</v>
      </c>
      <c r="E481" s="1" t="s">
        <v>53</v>
      </c>
      <c r="F481" s="1" t="s">
        <v>30</v>
      </c>
      <c r="G481" s="1" t="s">
        <v>45</v>
      </c>
      <c r="H481" s="1" t="s">
        <v>46</v>
      </c>
      <c r="I481" s="1" t="s">
        <v>67</v>
      </c>
      <c r="J481" s="1" t="s">
        <v>1311</v>
      </c>
      <c r="K481" s="1" t="s">
        <v>1294</v>
      </c>
      <c r="L481" s="5">
        <v>45779.798611111109</v>
      </c>
      <c r="M481" s="5">
        <v>45779.803472222222</v>
      </c>
      <c r="N481" s="5">
        <v>45779.855555555558</v>
      </c>
      <c r="O481" s="5">
        <v>45779.870138888888</v>
      </c>
      <c r="P481" s="1">
        <v>7</v>
      </c>
      <c r="Q481" s="1">
        <v>75</v>
      </c>
      <c r="R481" s="1">
        <v>21</v>
      </c>
      <c r="S481" s="6">
        <v>16.399999999999999</v>
      </c>
      <c r="T481" s="1" t="s">
        <v>60</v>
      </c>
      <c r="U481" s="1" t="s">
        <v>70</v>
      </c>
      <c r="V481" s="1" t="s">
        <v>71</v>
      </c>
      <c r="W481" s="2">
        <v>0</v>
      </c>
      <c r="X481" s="3">
        <v>0</v>
      </c>
      <c r="Y481" s="3">
        <v>0</v>
      </c>
      <c r="Z481" s="4" t="str">
        <f t="shared" si="28"/>
        <v>May</v>
      </c>
      <c r="AA481" s="1" t="str" cm="1">
        <f t="array" ref="AA481">_xlfn.IFS(
  HOUR(L481) &lt; 6, "Overnight (12am–6am)",
  HOUR(L481) &lt; 10, "Morning (6am–10am)",
  HOUR(L481) &lt; 14, "Midday (10am–2pm)",
  HOUR(L481) &lt; 18, "Afternoon (2pm–6pm)",
  TRUE, "Evening (6pm–12am)"
)</f>
        <v>Evening (6pm–12am)</v>
      </c>
      <c r="AB481" s="5" t="str">
        <f t="shared" si="29"/>
        <v>Friday</v>
      </c>
      <c r="AC481" s="2">
        <f t="shared" si="30"/>
        <v>19</v>
      </c>
      <c r="AD481" s="7">
        <f t="shared" si="31"/>
        <v>103.00000000046566</v>
      </c>
    </row>
    <row r="482" spans="1:30" x14ac:dyDescent="0.35">
      <c r="A482" s="1" t="s">
        <v>565</v>
      </c>
      <c r="B482" s="4">
        <v>45801</v>
      </c>
      <c r="C482" s="1" t="s">
        <v>88</v>
      </c>
      <c r="D482" s="1" t="s">
        <v>28</v>
      </c>
      <c r="E482" s="1" t="s">
        <v>38</v>
      </c>
      <c r="F482" s="1" t="s">
        <v>30</v>
      </c>
      <c r="G482" s="1" t="s">
        <v>39</v>
      </c>
      <c r="H482" s="1" t="s">
        <v>40</v>
      </c>
      <c r="I482" s="1" t="s">
        <v>57</v>
      </c>
      <c r="J482" s="1" t="s">
        <v>1319</v>
      </c>
      <c r="K482" s="1" t="s">
        <v>1292</v>
      </c>
      <c r="L482" s="5">
        <v>45801.677083333336</v>
      </c>
      <c r="M482" s="5">
        <v>45801.693055555559</v>
      </c>
      <c r="N482" s="5">
        <v>45801.763194444444</v>
      </c>
      <c r="O482" s="5">
        <v>45801.784722222219</v>
      </c>
      <c r="P482" s="1">
        <v>23</v>
      </c>
      <c r="Q482" s="1">
        <v>101</v>
      </c>
      <c r="R482" s="1">
        <v>31</v>
      </c>
      <c r="S482" s="6">
        <v>11.1</v>
      </c>
      <c r="T482" s="1" t="s">
        <v>48</v>
      </c>
      <c r="U482" s="1" t="s">
        <v>177</v>
      </c>
      <c r="V482" s="1" t="s">
        <v>483</v>
      </c>
      <c r="W482" s="2">
        <v>0</v>
      </c>
      <c r="X482" s="3">
        <v>0</v>
      </c>
      <c r="Y482" s="3">
        <v>0</v>
      </c>
      <c r="Z482" s="4" t="str">
        <f t="shared" si="28"/>
        <v>May</v>
      </c>
      <c r="AA482" s="1" t="str" cm="1">
        <f t="array" ref="AA482">_xlfn.IFS(
  HOUR(L482) &lt; 6, "Overnight (12am–6am)",
  HOUR(L482) &lt; 10, "Morning (6am–10am)",
  HOUR(L482) &lt; 14, "Midday (10am–2pm)",
  HOUR(L482) &lt; 18, "Afternoon (2pm–6pm)",
  TRUE, "Evening (6pm–12am)"
)</f>
        <v>Afternoon (2pm–6pm)</v>
      </c>
      <c r="AB482" s="5" t="str">
        <f t="shared" si="29"/>
        <v>Saturday</v>
      </c>
      <c r="AC482" s="2">
        <f t="shared" si="30"/>
        <v>16</v>
      </c>
      <c r="AD482" s="7">
        <f t="shared" si="31"/>
        <v>154.99999999185093</v>
      </c>
    </row>
    <row r="483" spans="1:30" x14ac:dyDescent="0.35">
      <c r="A483" s="1" t="s">
        <v>566</v>
      </c>
      <c r="B483" s="4">
        <v>45805</v>
      </c>
      <c r="C483" s="1" t="s">
        <v>52</v>
      </c>
      <c r="D483" s="1" t="s">
        <v>28</v>
      </c>
      <c r="E483" s="1" t="s">
        <v>29</v>
      </c>
      <c r="F483" s="1" t="s">
        <v>30</v>
      </c>
      <c r="G483" s="1" t="s">
        <v>39</v>
      </c>
      <c r="H483" s="1" t="s">
        <v>40</v>
      </c>
      <c r="I483" s="1" t="s">
        <v>75</v>
      </c>
      <c r="J483" s="1" t="s">
        <v>1300</v>
      </c>
      <c r="K483" s="1" t="s">
        <v>1294</v>
      </c>
      <c r="L483" s="5">
        <v>45805.447916666664</v>
      </c>
      <c r="M483" s="5">
        <v>45805.454861111109</v>
      </c>
      <c r="N483" s="5">
        <v>45805.477777777778</v>
      </c>
      <c r="O483" s="5">
        <v>45805.497916666667</v>
      </c>
      <c r="P483" s="1">
        <v>10</v>
      </c>
      <c r="Q483" s="1">
        <v>33</v>
      </c>
      <c r="R483" s="1">
        <v>29</v>
      </c>
      <c r="S483" s="6">
        <v>24.8</v>
      </c>
      <c r="T483" s="1" t="s">
        <v>48</v>
      </c>
      <c r="U483" s="1" t="s">
        <v>35</v>
      </c>
      <c r="W483" s="2">
        <v>2.85</v>
      </c>
      <c r="X483" s="3">
        <v>254.2</v>
      </c>
      <c r="Y483" s="3">
        <v>803.1</v>
      </c>
      <c r="Z483" s="4" t="str">
        <f t="shared" si="28"/>
        <v>May</v>
      </c>
      <c r="AA483" s="1" t="str" cm="1">
        <f t="array" ref="AA483">_xlfn.IFS(
  HOUR(L483) &lt; 6, "Overnight (12am–6am)",
  HOUR(L483) &lt; 10, "Morning (6am–10am)",
  HOUR(L483) &lt; 14, "Midday (10am–2pm)",
  HOUR(L483) &lt; 18, "Afternoon (2pm–6pm)",
  TRUE, "Evening (6pm–12am)"
)</f>
        <v>Midday (10am–2pm)</v>
      </c>
      <c r="AB483" s="5" t="str">
        <f t="shared" si="29"/>
        <v>Wednesday</v>
      </c>
      <c r="AC483" s="2">
        <f t="shared" si="30"/>
        <v>10</v>
      </c>
      <c r="AD483" s="7">
        <f t="shared" si="31"/>
        <v>72.000000004190952</v>
      </c>
    </row>
    <row r="484" spans="1:30" x14ac:dyDescent="0.35">
      <c r="A484" s="1" t="s">
        <v>567</v>
      </c>
      <c r="B484" s="4">
        <v>45802</v>
      </c>
      <c r="C484" s="1" t="s">
        <v>96</v>
      </c>
      <c r="D484" s="1" t="s">
        <v>28</v>
      </c>
      <c r="E484" s="1" t="s">
        <v>38</v>
      </c>
      <c r="F484" s="1" t="s">
        <v>44</v>
      </c>
      <c r="G484" s="1" t="s">
        <v>39</v>
      </c>
      <c r="H484" s="1" t="s">
        <v>40</v>
      </c>
      <c r="I484" s="1" t="s">
        <v>47</v>
      </c>
      <c r="J484" s="1" t="s">
        <v>1309</v>
      </c>
      <c r="K484" s="1" t="s">
        <v>1293</v>
      </c>
      <c r="L484" s="5">
        <v>45802.309027777781</v>
      </c>
      <c r="M484" s="5">
        <v>45802.322916666664</v>
      </c>
      <c r="N484" s="5">
        <v>45802.415277777778</v>
      </c>
      <c r="O484" s="5">
        <v>45802.439583333333</v>
      </c>
      <c r="P484" s="1">
        <v>20</v>
      </c>
      <c r="Q484" s="1">
        <v>133</v>
      </c>
      <c r="R484" s="1">
        <v>35</v>
      </c>
      <c r="S484" s="6">
        <v>17</v>
      </c>
      <c r="T484" s="1" t="s">
        <v>77</v>
      </c>
      <c r="U484" s="1" t="s">
        <v>35</v>
      </c>
      <c r="W484" s="2">
        <v>2.36</v>
      </c>
      <c r="X484" s="3">
        <v>0</v>
      </c>
      <c r="Y484" s="3">
        <v>301.76</v>
      </c>
      <c r="Z484" s="4" t="str">
        <f t="shared" si="28"/>
        <v>May</v>
      </c>
      <c r="AA484" s="1" t="str" cm="1">
        <f t="array" ref="AA484">_xlfn.IFS(
  HOUR(L484) &lt; 6, "Overnight (12am–6am)",
  HOUR(L484) &lt; 10, "Morning (6am–10am)",
  HOUR(L484) &lt; 14, "Midday (10am–2pm)",
  HOUR(L484) &lt; 18, "Afternoon (2pm–6pm)",
  TRUE, "Evening (6pm–12am)"
)</f>
        <v>Morning (6am–10am)</v>
      </c>
      <c r="AB484" s="5" t="str">
        <f t="shared" si="29"/>
        <v>Sunday</v>
      </c>
      <c r="AC484" s="2">
        <f t="shared" si="30"/>
        <v>7</v>
      </c>
      <c r="AD484" s="7">
        <f t="shared" si="31"/>
        <v>187.9999999946449</v>
      </c>
    </row>
    <row r="485" spans="1:30" x14ac:dyDescent="0.35">
      <c r="A485" s="1" t="s">
        <v>568</v>
      </c>
      <c r="B485" s="4">
        <v>45779</v>
      </c>
      <c r="C485" s="1" t="s">
        <v>130</v>
      </c>
      <c r="D485" s="1" t="s">
        <v>28</v>
      </c>
      <c r="E485" s="1" t="s">
        <v>38</v>
      </c>
      <c r="F485" s="1" t="s">
        <v>30</v>
      </c>
      <c r="G485" s="1" t="s">
        <v>39</v>
      </c>
      <c r="H485" s="1" t="s">
        <v>40</v>
      </c>
      <c r="I485" s="1" t="s">
        <v>67</v>
      </c>
      <c r="J485" s="1" t="s">
        <v>1321</v>
      </c>
      <c r="K485" s="1" t="s">
        <v>1293</v>
      </c>
      <c r="L485" s="5">
        <v>45779.270833333336</v>
      </c>
      <c r="M485" s="5">
        <v>45779.28402777778</v>
      </c>
      <c r="N485" s="5">
        <v>45779.324999999997</v>
      </c>
      <c r="O485" s="5">
        <v>45779.34097222222</v>
      </c>
      <c r="P485" s="1">
        <v>19</v>
      </c>
      <c r="Q485" s="1">
        <v>59</v>
      </c>
      <c r="R485" s="1">
        <v>23</v>
      </c>
      <c r="S485" s="6">
        <v>14.8</v>
      </c>
      <c r="T485" s="1" t="s">
        <v>54</v>
      </c>
      <c r="U485" s="1" t="s">
        <v>35</v>
      </c>
      <c r="W485" s="2">
        <v>1.99</v>
      </c>
      <c r="X485" s="3">
        <v>38.97</v>
      </c>
      <c r="Y485" s="3">
        <v>509.98</v>
      </c>
      <c r="Z485" s="4" t="str">
        <f t="shared" si="28"/>
        <v>May</v>
      </c>
      <c r="AA485" s="1" t="str" cm="1">
        <f t="array" ref="AA485">_xlfn.IFS(
  HOUR(L485) &lt; 6, "Overnight (12am–6am)",
  HOUR(L485) &lt; 10, "Morning (6am–10am)",
  HOUR(L485) &lt; 14, "Midday (10am–2pm)",
  HOUR(L485) &lt; 18, "Afternoon (2pm–6pm)",
  TRUE, "Evening (6pm–12am)"
)</f>
        <v>Morning (6am–10am)</v>
      </c>
      <c r="AB485" s="5" t="str">
        <f t="shared" si="29"/>
        <v>Friday</v>
      </c>
      <c r="AC485" s="2">
        <f t="shared" si="30"/>
        <v>6</v>
      </c>
      <c r="AD485" s="7">
        <f t="shared" si="31"/>
        <v>100.9999999939464</v>
      </c>
    </row>
    <row r="486" spans="1:30" x14ac:dyDescent="0.35">
      <c r="A486" s="1" t="s">
        <v>569</v>
      </c>
      <c r="B486" s="4">
        <v>45791</v>
      </c>
      <c r="C486" s="1" t="s">
        <v>52</v>
      </c>
      <c r="D486" s="1" t="s">
        <v>28</v>
      </c>
      <c r="E486" s="1" t="s">
        <v>29</v>
      </c>
      <c r="F486" s="1" t="s">
        <v>30</v>
      </c>
      <c r="G486" s="1" t="s">
        <v>39</v>
      </c>
      <c r="H486" s="1" t="s">
        <v>40</v>
      </c>
      <c r="I486" s="1" t="s">
        <v>107</v>
      </c>
      <c r="J486" s="1" t="s">
        <v>1322</v>
      </c>
      <c r="K486" s="1" t="s">
        <v>1294</v>
      </c>
      <c r="L486" s="5">
        <v>45791.302083333336</v>
      </c>
      <c r="M486" s="5">
        <v>45791.306250000001</v>
      </c>
      <c r="N486" s="5">
        <v>45791.348611111112</v>
      </c>
      <c r="O486" s="5">
        <v>45791.377083333333</v>
      </c>
      <c r="P486" s="1">
        <v>6</v>
      </c>
      <c r="Q486" s="1">
        <v>61</v>
      </c>
      <c r="R486" s="1">
        <v>41</v>
      </c>
      <c r="S486" s="6">
        <v>16.3</v>
      </c>
      <c r="T486" s="1" t="s">
        <v>60</v>
      </c>
      <c r="U486" s="1" t="s">
        <v>35</v>
      </c>
      <c r="W486" s="2">
        <v>1.96</v>
      </c>
      <c r="X486" s="3">
        <v>38.18</v>
      </c>
      <c r="Y486" s="3">
        <v>540.1</v>
      </c>
      <c r="Z486" s="4" t="str">
        <f t="shared" si="28"/>
        <v>May</v>
      </c>
      <c r="AA486" s="1" t="str" cm="1">
        <f t="array" ref="AA486">_xlfn.IFS(
  HOUR(L486) &lt; 6, "Overnight (12am–6am)",
  HOUR(L486) &lt; 10, "Morning (6am–10am)",
  HOUR(L486) &lt; 14, "Midday (10am–2pm)",
  HOUR(L486) &lt; 18, "Afternoon (2pm–6pm)",
  TRUE, "Evening (6pm–12am)"
)</f>
        <v>Morning (6am–10am)</v>
      </c>
      <c r="AB486" s="5" t="str">
        <f t="shared" si="29"/>
        <v>Wednesday</v>
      </c>
      <c r="AC486" s="2">
        <f t="shared" si="30"/>
        <v>7</v>
      </c>
      <c r="AD486" s="7">
        <f t="shared" si="31"/>
        <v>107.99999999580905</v>
      </c>
    </row>
    <row r="487" spans="1:30" x14ac:dyDescent="0.35">
      <c r="A487" s="1" t="s">
        <v>570</v>
      </c>
      <c r="B487" s="4">
        <v>45799</v>
      </c>
      <c r="C487" s="1" t="s">
        <v>119</v>
      </c>
      <c r="D487" s="1" t="s">
        <v>28</v>
      </c>
      <c r="E487" s="1" t="s">
        <v>29</v>
      </c>
      <c r="F487" s="1" t="s">
        <v>30</v>
      </c>
      <c r="G487" s="1" t="s">
        <v>31</v>
      </c>
      <c r="H487" s="1" t="s">
        <v>32</v>
      </c>
      <c r="I487" s="1" t="s">
        <v>33</v>
      </c>
      <c r="J487" s="1" t="s">
        <v>1310</v>
      </c>
      <c r="K487" s="1" t="s">
        <v>1295</v>
      </c>
      <c r="L487" s="5">
        <v>45799.270833333336</v>
      </c>
      <c r="M487" s="5">
        <v>45799.287499999999</v>
      </c>
      <c r="N487" s="5">
        <v>45799.374305555553</v>
      </c>
      <c r="O487" s="5">
        <v>45799.390972222223</v>
      </c>
      <c r="P487" s="1">
        <v>24</v>
      </c>
      <c r="Q487" s="1">
        <v>125</v>
      </c>
      <c r="R487" s="1">
        <v>24</v>
      </c>
      <c r="S487" s="6">
        <v>21.2</v>
      </c>
      <c r="T487" s="1" t="s">
        <v>34</v>
      </c>
      <c r="U487" s="1" t="s">
        <v>35</v>
      </c>
      <c r="W487" s="2">
        <v>1.23</v>
      </c>
      <c r="X487" s="3">
        <v>20.87</v>
      </c>
      <c r="Y487" s="3">
        <v>272.12</v>
      </c>
      <c r="Z487" s="4" t="str">
        <f t="shared" si="28"/>
        <v>May</v>
      </c>
      <c r="AA487" s="1" t="str" cm="1">
        <f t="array" ref="AA487">_xlfn.IFS(
  HOUR(L487) &lt; 6, "Overnight (12am–6am)",
  HOUR(L487) &lt; 10, "Morning (6am–10am)",
  HOUR(L487) &lt; 14, "Midday (10am–2pm)",
  HOUR(L487) &lt; 18, "Afternoon (2pm–6pm)",
  TRUE, "Evening (6pm–12am)"
)</f>
        <v>Morning (6am–10am)</v>
      </c>
      <c r="AB487" s="5" t="str">
        <f t="shared" si="29"/>
        <v>Thursday</v>
      </c>
      <c r="AC487" s="2">
        <f t="shared" si="30"/>
        <v>6</v>
      </c>
      <c r="AD487" s="7">
        <f t="shared" si="31"/>
        <v>172.99999999813735</v>
      </c>
    </row>
    <row r="488" spans="1:30" x14ac:dyDescent="0.35">
      <c r="A488" s="1" t="s">
        <v>571</v>
      </c>
      <c r="B488" s="4">
        <v>45792</v>
      </c>
      <c r="C488" s="1" t="s">
        <v>27</v>
      </c>
      <c r="D488" s="1" t="s">
        <v>28</v>
      </c>
      <c r="E488" s="1" t="s">
        <v>53</v>
      </c>
      <c r="F488" s="1" t="s">
        <v>30</v>
      </c>
      <c r="G488" s="1" t="s">
        <v>39</v>
      </c>
      <c r="H488" s="1" t="s">
        <v>40</v>
      </c>
      <c r="I488" s="1" t="s">
        <v>107</v>
      </c>
      <c r="J488" s="1" t="s">
        <v>1320</v>
      </c>
      <c r="K488" s="1" t="s">
        <v>1297</v>
      </c>
      <c r="L488" s="5">
        <v>45792.520833333336</v>
      </c>
      <c r="M488" s="5">
        <v>45792.525694444441</v>
      </c>
      <c r="N488" s="5">
        <v>45792.531944444447</v>
      </c>
      <c r="O488" s="5">
        <v>45792.551388888889</v>
      </c>
      <c r="P488" s="1">
        <v>7</v>
      </c>
      <c r="Q488" s="1">
        <v>9</v>
      </c>
      <c r="R488" s="1">
        <v>28</v>
      </c>
      <c r="S488" s="6">
        <v>16.8</v>
      </c>
      <c r="T488" s="1" t="s">
        <v>54</v>
      </c>
      <c r="U488" s="1" t="s">
        <v>35</v>
      </c>
      <c r="W488" s="2">
        <v>1.6</v>
      </c>
      <c r="X488" s="3">
        <v>0</v>
      </c>
      <c r="Y488" s="3">
        <v>547.1</v>
      </c>
      <c r="Z488" s="4" t="str">
        <f t="shared" si="28"/>
        <v>May</v>
      </c>
      <c r="AA488" s="1" t="str" cm="1">
        <f t="array" ref="AA488">_xlfn.IFS(
  HOUR(L488) &lt; 6, "Overnight (12am–6am)",
  HOUR(L488) &lt; 10, "Morning (6am–10am)",
  HOUR(L488) &lt; 14, "Midday (10am–2pm)",
  HOUR(L488) &lt; 18, "Afternoon (2pm–6pm)",
  TRUE, "Evening (6pm–12am)"
)</f>
        <v>Midday (10am–2pm)</v>
      </c>
      <c r="AB488" s="5" t="str">
        <f t="shared" si="29"/>
        <v>Thursday</v>
      </c>
      <c r="AC488" s="2">
        <f t="shared" si="30"/>
        <v>12</v>
      </c>
      <c r="AD488" s="7">
        <f t="shared" si="31"/>
        <v>43.999999996740371</v>
      </c>
    </row>
    <row r="489" spans="1:30" x14ac:dyDescent="0.35">
      <c r="A489" s="1" t="s">
        <v>572</v>
      </c>
      <c r="B489" s="4">
        <v>45790</v>
      </c>
      <c r="C489" s="1" t="s">
        <v>83</v>
      </c>
      <c r="D489" s="1" t="s">
        <v>28</v>
      </c>
      <c r="E489" s="1" t="s">
        <v>56</v>
      </c>
      <c r="F489" s="1" t="s">
        <v>30</v>
      </c>
      <c r="G489" s="1" t="s">
        <v>39</v>
      </c>
      <c r="H489" s="1" t="s">
        <v>40</v>
      </c>
      <c r="I489" s="1" t="s">
        <v>85</v>
      </c>
      <c r="J489" s="1" t="s">
        <v>1300</v>
      </c>
      <c r="K489" s="1" t="s">
        <v>1296</v>
      </c>
      <c r="L489" s="5">
        <v>45790.326388888891</v>
      </c>
      <c r="M489" s="5">
        <v>45790.334027777775</v>
      </c>
      <c r="N489" s="5">
        <v>45790.413888888892</v>
      </c>
      <c r="O489" s="5">
        <v>45790.440972222219</v>
      </c>
      <c r="P489" s="1">
        <v>11</v>
      </c>
      <c r="Q489" s="1">
        <v>115</v>
      </c>
      <c r="R489" s="1">
        <v>39</v>
      </c>
      <c r="S489" s="6">
        <v>7.8</v>
      </c>
      <c r="T489" s="1" t="s">
        <v>34</v>
      </c>
      <c r="U489" s="1" t="s">
        <v>35</v>
      </c>
      <c r="W489" s="2">
        <v>1.64</v>
      </c>
      <c r="X489" s="3">
        <v>0</v>
      </c>
      <c r="Y489" s="3">
        <v>730.67</v>
      </c>
      <c r="Z489" s="4" t="str">
        <f t="shared" si="28"/>
        <v>May</v>
      </c>
      <c r="AA489" s="1" t="str" cm="1">
        <f t="array" ref="AA489">_xlfn.IFS(
  HOUR(L489) &lt; 6, "Overnight (12am–6am)",
  HOUR(L489) &lt; 10, "Morning (6am–10am)",
  HOUR(L489) &lt; 14, "Midday (10am–2pm)",
  HOUR(L489) &lt; 18, "Afternoon (2pm–6pm)",
  TRUE, "Evening (6pm–12am)"
)</f>
        <v>Morning (6am–10am)</v>
      </c>
      <c r="AB489" s="5" t="str">
        <f t="shared" si="29"/>
        <v>Tuesday</v>
      </c>
      <c r="AC489" s="2">
        <f t="shared" si="30"/>
        <v>7</v>
      </c>
      <c r="AD489" s="7">
        <f t="shared" si="31"/>
        <v>164.99999999301508</v>
      </c>
    </row>
    <row r="490" spans="1:30" x14ac:dyDescent="0.35">
      <c r="A490" s="1" t="s">
        <v>573</v>
      </c>
      <c r="B490" s="4">
        <v>45799</v>
      </c>
      <c r="C490" s="1" t="s">
        <v>90</v>
      </c>
      <c r="D490" s="1" t="s">
        <v>28</v>
      </c>
      <c r="E490" s="1" t="s">
        <v>29</v>
      </c>
      <c r="F490" s="1" t="s">
        <v>30</v>
      </c>
      <c r="G490" s="1" t="s">
        <v>31</v>
      </c>
      <c r="H490" s="1" t="s">
        <v>32</v>
      </c>
      <c r="I490" s="1" t="s">
        <v>85</v>
      </c>
      <c r="J490" s="1" t="s">
        <v>1306</v>
      </c>
      <c r="K490" s="1" t="s">
        <v>1293</v>
      </c>
      <c r="L490" s="5">
        <v>45799.565972222219</v>
      </c>
      <c r="M490" s="5">
        <v>45799.572222222225</v>
      </c>
      <c r="N490" s="5">
        <v>45799.7</v>
      </c>
      <c r="O490" s="5">
        <v>45799.72152777778</v>
      </c>
      <c r="P490" s="1">
        <v>9</v>
      </c>
      <c r="Q490" s="1">
        <v>184</v>
      </c>
      <c r="R490" s="1">
        <v>31</v>
      </c>
      <c r="S490" s="6">
        <v>8</v>
      </c>
      <c r="T490" s="1" t="s">
        <v>34</v>
      </c>
      <c r="U490" s="1" t="s">
        <v>35</v>
      </c>
      <c r="W490" s="2">
        <v>1.1200000000000001</v>
      </c>
      <c r="X490" s="3">
        <v>16.47</v>
      </c>
      <c r="Y490" s="3">
        <v>189.27</v>
      </c>
      <c r="Z490" s="4" t="str">
        <f t="shared" si="28"/>
        <v>May</v>
      </c>
      <c r="AA490" s="1" t="str" cm="1">
        <f t="array" ref="AA490">_xlfn.IFS(
  HOUR(L490) &lt; 6, "Overnight (12am–6am)",
  HOUR(L490) &lt; 10, "Morning (6am–10am)",
  HOUR(L490) &lt; 14, "Midday (10am–2pm)",
  HOUR(L490) &lt; 18, "Afternoon (2pm–6pm)",
  TRUE, "Evening (6pm–12am)"
)</f>
        <v>Midday (10am–2pm)</v>
      </c>
      <c r="AB490" s="5" t="str">
        <f t="shared" si="29"/>
        <v>Thursday</v>
      </c>
      <c r="AC490" s="2">
        <f t="shared" si="30"/>
        <v>13</v>
      </c>
      <c r="AD490" s="7">
        <f t="shared" si="31"/>
        <v>224.00000000721775</v>
      </c>
    </row>
    <row r="491" spans="1:30" x14ac:dyDescent="0.35">
      <c r="A491" s="1" t="s">
        <v>574</v>
      </c>
      <c r="B491" s="4">
        <v>45782</v>
      </c>
      <c r="C491" s="1" t="s">
        <v>96</v>
      </c>
      <c r="D491" s="1" t="s">
        <v>28</v>
      </c>
      <c r="E491" s="1" t="s">
        <v>38</v>
      </c>
      <c r="F491" s="1" t="s">
        <v>30</v>
      </c>
      <c r="G491" s="1" t="s">
        <v>39</v>
      </c>
      <c r="H491" s="1" t="s">
        <v>40</v>
      </c>
      <c r="I491" s="1" t="s">
        <v>75</v>
      </c>
      <c r="J491" s="1" t="s">
        <v>1316</v>
      </c>
      <c r="K491" s="1" t="s">
        <v>1296</v>
      </c>
      <c r="L491" s="5">
        <v>45782.309027777781</v>
      </c>
      <c r="M491" s="5">
        <v>45782.318055555559</v>
      </c>
      <c r="N491" s="5">
        <v>45782.336805555555</v>
      </c>
      <c r="O491" s="5">
        <v>45782.348611111112</v>
      </c>
      <c r="P491" s="1">
        <v>13</v>
      </c>
      <c r="Q491" s="1">
        <v>27</v>
      </c>
      <c r="R491" s="1">
        <v>17</v>
      </c>
      <c r="S491" s="6">
        <v>12.8</v>
      </c>
      <c r="T491" s="1" t="s">
        <v>77</v>
      </c>
      <c r="U491" s="1" t="s">
        <v>35</v>
      </c>
      <c r="W491" s="2">
        <v>1.89</v>
      </c>
      <c r="X491" s="3">
        <v>165.46</v>
      </c>
      <c r="Y491" s="3">
        <v>632.14</v>
      </c>
      <c r="Z491" s="4" t="str">
        <f t="shared" si="28"/>
        <v>May</v>
      </c>
      <c r="AA491" s="1" t="str" cm="1">
        <f t="array" ref="AA491">_xlfn.IFS(
  HOUR(L491) &lt; 6, "Overnight (12am–6am)",
  HOUR(L491) &lt; 10, "Morning (6am–10am)",
  HOUR(L491) &lt; 14, "Midday (10am–2pm)",
  HOUR(L491) &lt; 18, "Afternoon (2pm–6pm)",
  TRUE, "Evening (6pm–12am)"
)</f>
        <v>Morning (6am–10am)</v>
      </c>
      <c r="AB491" s="5" t="str">
        <f t="shared" si="29"/>
        <v>Monday</v>
      </c>
      <c r="AC491" s="2">
        <f t="shared" si="30"/>
        <v>7</v>
      </c>
      <c r="AD491" s="7">
        <f t="shared" si="31"/>
        <v>56.999999997206032</v>
      </c>
    </row>
    <row r="492" spans="1:30" x14ac:dyDescent="0.35">
      <c r="A492" s="1" t="s">
        <v>575</v>
      </c>
      <c r="B492" s="4">
        <v>45781</v>
      </c>
      <c r="C492" s="1" t="s">
        <v>59</v>
      </c>
      <c r="D492" s="1" t="s">
        <v>28</v>
      </c>
      <c r="E492" s="1" t="s">
        <v>29</v>
      </c>
      <c r="F492" s="1" t="s">
        <v>30</v>
      </c>
      <c r="G492" s="1" t="s">
        <v>39</v>
      </c>
      <c r="H492" s="1" t="s">
        <v>40</v>
      </c>
      <c r="I492" s="1" t="s">
        <v>75</v>
      </c>
      <c r="J492" s="1" t="s">
        <v>1302</v>
      </c>
      <c r="K492" s="1" t="s">
        <v>1295</v>
      </c>
      <c r="L492" s="5">
        <v>45781.503472222219</v>
      </c>
      <c r="M492" s="5">
        <v>45781.519444444442</v>
      </c>
      <c r="N492" s="5">
        <v>45781.629861111112</v>
      </c>
      <c r="O492" s="5">
        <v>45781.659722222219</v>
      </c>
      <c r="P492" s="1">
        <v>23</v>
      </c>
      <c r="Q492" s="1">
        <v>159</v>
      </c>
      <c r="R492" s="1">
        <v>43</v>
      </c>
      <c r="S492" s="6">
        <v>12.1</v>
      </c>
      <c r="T492" s="1" t="s">
        <v>54</v>
      </c>
      <c r="U492" s="1" t="s">
        <v>35</v>
      </c>
      <c r="W492" s="2">
        <v>2.97</v>
      </c>
      <c r="X492" s="3">
        <v>0</v>
      </c>
      <c r="Y492" s="3">
        <v>514.05999999999995</v>
      </c>
      <c r="Z492" s="4" t="str">
        <f t="shared" si="28"/>
        <v>May</v>
      </c>
      <c r="AA492" s="1" t="str" cm="1">
        <f t="array" ref="AA492">_xlfn.IFS(
  HOUR(L492) &lt; 6, "Overnight (12am–6am)",
  HOUR(L492) &lt; 10, "Morning (6am–10am)",
  HOUR(L492) &lt; 14, "Midday (10am–2pm)",
  HOUR(L492) &lt; 18, "Afternoon (2pm–6pm)",
  TRUE, "Evening (6pm–12am)"
)</f>
        <v>Midday (10am–2pm)</v>
      </c>
      <c r="AB492" s="5" t="str">
        <f t="shared" si="29"/>
        <v>Sunday</v>
      </c>
      <c r="AC492" s="2">
        <f t="shared" si="30"/>
        <v>12</v>
      </c>
      <c r="AD492" s="7">
        <f t="shared" si="31"/>
        <v>225</v>
      </c>
    </row>
    <row r="493" spans="1:30" x14ac:dyDescent="0.35">
      <c r="A493" s="1" t="s">
        <v>576</v>
      </c>
      <c r="B493" s="4">
        <v>45786</v>
      </c>
      <c r="C493" s="1" t="s">
        <v>27</v>
      </c>
      <c r="D493" s="1" t="s">
        <v>28</v>
      </c>
      <c r="E493" s="1" t="s">
        <v>53</v>
      </c>
      <c r="F493" s="1" t="s">
        <v>30</v>
      </c>
      <c r="G493" s="1" t="s">
        <v>45</v>
      </c>
      <c r="H493" s="1" t="s">
        <v>46</v>
      </c>
      <c r="I493" s="1" t="s">
        <v>47</v>
      </c>
      <c r="J493" s="1" t="s">
        <v>1314</v>
      </c>
      <c r="K493" s="1" t="s">
        <v>1296</v>
      </c>
      <c r="L493" s="5">
        <v>45786.708333333336</v>
      </c>
      <c r="M493" s="5">
        <v>45786.709722222222</v>
      </c>
      <c r="N493" s="5">
        <v>45786.724999999999</v>
      </c>
      <c r="O493" s="5">
        <v>45786.74722222222</v>
      </c>
      <c r="P493" s="1">
        <v>2</v>
      </c>
      <c r="Q493" s="1">
        <v>22</v>
      </c>
      <c r="R493" s="1">
        <v>32</v>
      </c>
      <c r="S493" s="6">
        <v>11.5</v>
      </c>
      <c r="T493" s="1" t="s">
        <v>48</v>
      </c>
      <c r="U493" s="1" t="s">
        <v>35</v>
      </c>
      <c r="W493" s="2">
        <v>2.89</v>
      </c>
      <c r="X493" s="3">
        <v>27.1</v>
      </c>
      <c r="Y493" s="3">
        <v>1073.53</v>
      </c>
      <c r="Z493" s="4" t="str">
        <f t="shared" si="28"/>
        <v>May</v>
      </c>
      <c r="AA493" s="1" t="str" cm="1">
        <f t="array" ref="AA493">_xlfn.IFS(
  HOUR(L493) &lt; 6, "Overnight (12am–6am)",
  HOUR(L493) &lt; 10, "Morning (6am–10am)",
  HOUR(L493) &lt; 14, "Midday (10am–2pm)",
  HOUR(L493) &lt; 18, "Afternoon (2pm–6pm)",
  TRUE, "Evening (6pm–12am)"
)</f>
        <v>Afternoon (2pm–6pm)</v>
      </c>
      <c r="AB493" s="5" t="str">
        <f t="shared" si="29"/>
        <v>Friday</v>
      </c>
      <c r="AC493" s="2">
        <f t="shared" si="30"/>
        <v>17</v>
      </c>
      <c r="AD493" s="7">
        <f t="shared" si="31"/>
        <v>55.999999993946403</v>
      </c>
    </row>
    <row r="494" spans="1:30" x14ac:dyDescent="0.35">
      <c r="A494" s="1" t="s">
        <v>577</v>
      </c>
      <c r="B494" s="4">
        <v>45779</v>
      </c>
      <c r="C494" s="1" t="s">
        <v>83</v>
      </c>
      <c r="D494" s="1" t="s">
        <v>28</v>
      </c>
      <c r="E494" s="1" t="s">
        <v>66</v>
      </c>
      <c r="F494" s="1" t="s">
        <v>44</v>
      </c>
      <c r="G494" s="1" t="s">
        <v>39</v>
      </c>
      <c r="H494" s="1" t="s">
        <v>40</v>
      </c>
      <c r="I494" s="1" t="s">
        <v>47</v>
      </c>
      <c r="J494" s="1" t="s">
        <v>1321</v>
      </c>
      <c r="K494" s="1" t="s">
        <v>1296</v>
      </c>
      <c r="L494" s="5">
        <v>45779.333333333336</v>
      </c>
      <c r="M494" s="5">
        <v>45779.336805555555</v>
      </c>
      <c r="N494" s="5">
        <v>45779.420138888891</v>
      </c>
      <c r="O494" s="5">
        <v>45779.4375</v>
      </c>
      <c r="P494" s="1">
        <v>5</v>
      </c>
      <c r="Q494" s="1">
        <v>120</v>
      </c>
      <c r="R494" s="1">
        <v>25</v>
      </c>
      <c r="S494" s="6">
        <v>22.2</v>
      </c>
      <c r="T494" s="1" t="s">
        <v>60</v>
      </c>
      <c r="U494" s="1" t="s">
        <v>35</v>
      </c>
      <c r="W494" s="2">
        <v>2.09</v>
      </c>
      <c r="X494" s="3">
        <v>97.87</v>
      </c>
      <c r="Y494" s="3">
        <v>230.91</v>
      </c>
      <c r="Z494" s="4" t="str">
        <f t="shared" si="28"/>
        <v>May</v>
      </c>
      <c r="AA494" s="1" t="str" cm="1">
        <f t="array" ref="AA494">_xlfn.IFS(
  HOUR(L494) &lt; 6, "Overnight (12am–6am)",
  HOUR(L494) &lt; 10, "Morning (6am–10am)",
  HOUR(L494) &lt; 14, "Midday (10am–2pm)",
  HOUR(L494) &lt; 18, "Afternoon (2pm–6pm)",
  TRUE, "Evening (6pm–12am)"
)</f>
        <v>Morning (6am–10am)</v>
      </c>
      <c r="AB494" s="5" t="str">
        <f t="shared" si="29"/>
        <v>Friday</v>
      </c>
      <c r="AC494" s="2">
        <f t="shared" si="30"/>
        <v>8</v>
      </c>
      <c r="AD494" s="7">
        <f t="shared" si="31"/>
        <v>149.99999999650754</v>
      </c>
    </row>
    <row r="495" spans="1:30" x14ac:dyDescent="0.35">
      <c r="A495" s="1" t="s">
        <v>578</v>
      </c>
      <c r="B495" s="4">
        <v>45792</v>
      </c>
      <c r="C495" s="1" t="s">
        <v>90</v>
      </c>
      <c r="D495" s="1" t="s">
        <v>28</v>
      </c>
      <c r="E495" s="1" t="s">
        <v>56</v>
      </c>
      <c r="F495" s="1" t="s">
        <v>44</v>
      </c>
      <c r="G495" s="1" t="s">
        <v>39</v>
      </c>
      <c r="H495" s="1" t="s">
        <v>40</v>
      </c>
      <c r="I495" s="1" t="s">
        <v>107</v>
      </c>
      <c r="J495" s="1" t="s">
        <v>1303</v>
      </c>
      <c r="K495" s="1" t="s">
        <v>1293</v>
      </c>
      <c r="L495" s="5">
        <v>45792.458333333336</v>
      </c>
      <c r="M495" s="5">
        <v>45792.461805555555</v>
      </c>
      <c r="N495" s="5">
        <v>45792.505555555559</v>
      </c>
      <c r="O495" s="5">
        <v>45792.538888888892</v>
      </c>
      <c r="P495" s="1">
        <v>5</v>
      </c>
      <c r="Q495" s="1">
        <v>63</v>
      </c>
      <c r="R495" s="1">
        <v>48</v>
      </c>
      <c r="S495" s="6">
        <v>22</v>
      </c>
      <c r="T495" s="1" t="s">
        <v>48</v>
      </c>
      <c r="U495" s="1" t="s">
        <v>35</v>
      </c>
      <c r="W495" s="2">
        <v>1.47</v>
      </c>
      <c r="X495" s="3">
        <v>134.72999999999999</v>
      </c>
      <c r="Y495" s="3">
        <v>847.53</v>
      </c>
      <c r="Z495" s="4" t="str">
        <f t="shared" si="28"/>
        <v>May</v>
      </c>
      <c r="AA495" s="1" t="str" cm="1">
        <f t="array" ref="AA495">_xlfn.IFS(
  HOUR(L495) &lt; 6, "Overnight (12am–6am)",
  HOUR(L495) &lt; 10, "Morning (6am–10am)",
  HOUR(L495) &lt; 14, "Midday (10am–2pm)",
  HOUR(L495) &lt; 18, "Afternoon (2pm–6pm)",
  TRUE, "Evening (6pm–12am)"
)</f>
        <v>Midday (10am–2pm)</v>
      </c>
      <c r="AB495" s="5" t="str">
        <f t="shared" si="29"/>
        <v>Thursday</v>
      </c>
      <c r="AC495" s="2">
        <f t="shared" si="30"/>
        <v>11</v>
      </c>
      <c r="AD495" s="7">
        <f t="shared" si="31"/>
        <v>116.00000000093132</v>
      </c>
    </row>
    <row r="496" spans="1:30" x14ac:dyDescent="0.35">
      <c r="A496" s="1" t="s">
        <v>579</v>
      </c>
      <c r="B496" s="4">
        <v>45798</v>
      </c>
      <c r="C496" s="1" t="s">
        <v>88</v>
      </c>
      <c r="D496" s="1" t="s">
        <v>28</v>
      </c>
      <c r="E496" s="1" t="s">
        <v>66</v>
      </c>
      <c r="F496" s="1" t="s">
        <v>30</v>
      </c>
      <c r="G496" s="1" t="s">
        <v>31</v>
      </c>
      <c r="H496" s="1" t="s">
        <v>32</v>
      </c>
      <c r="I496" s="1" t="s">
        <v>57</v>
      </c>
      <c r="J496" s="1" t="s">
        <v>1304</v>
      </c>
      <c r="K496" s="1" t="s">
        <v>1295</v>
      </c>
      <c r="L496" s="5">
        <v>45798.378472222219</v>
      </c>
      <c r="M496" s="5">
        <v>45798.400000000001</v>
      </c>
      <c r="N496" s="5">
        <v>45798.478472222225</v>
      </c>
      <c r="O496" s="5">
        <v>45798.504861111112</v>
      </c>
      <c r="P496" s="1">
        <v>31</v>
      </c>
      <c r="Q496" s="1">
        <v>113</v>
      </c>
      <c r="R496" s="1">
        <v>38</v>
      </c>
      <c r="S496" s="6">
        <v>17.5</v>
      </c>
      <c r="T496" s="1" t="s">
        <v>34</v>
      </c>
      <c r="U496" s="1" t="s">
        <v>35</v>
      </c>
      <c r="W496" s="2">
        <v>0.93</v>
      </c>
      <c r="X496" s="3">
        <v>40.85</v>
      </c>
      <c r="Y496" s="3">
        <v>190.45</v>
      </c>
      <c r="Z496" s="4" t="str">
        <f t="shared" si="28"/>
        <v>May</v>
      </c>
      <c r="AA496" s="1" t="str" cm="1">
        <f t="array" ref="AA496">_xlfn.IFS(
  HOUR(L496) &lt; 6, "Overnight (12am–6am)",
  HOUR(L496) &lt; 10, "Morning (6am–10am)",
  HOUR(L496) &lt; 14, "Midday (10am–2pm)",
  HOUR(L496) &lt; 18, "Afternoon (2pm–6pm)",
  TRUE, "Evening (6pm–12am)"
)</f>
        <v>Morning (6am–10am)</v>
      </c>
      <c r="AB496" s="5" t="str">
        <f t="shared" si="29"/>
        <v>Wednesday</v>
      </c>
      <c r="AC496" s="2">
        <f t="shared" si="30"/>
        <v>9</v>
      </c>
      <c r="AD496" s="7">
        <f t="shared" si="31"/>
        <v>182.00000000651926</v>
      </c>
    </row>
    <row r="497" spans="1:30" x14ac:dyDescent="0.35">
      <c r="A497" s="1" t="s">
        <v>580</v>
      </c>
      <c r="B497" s="4">
        <v>45784</v>
      </c>
      <c r="C497" s="1" t="s">
        <v>96</v>
      </c>
      <c r="D497" s="1" t="s">
        <v>28</v>
      </c>
      <c r="E497" s="1" t="s">
        <v>38</v>
      </c>
      <c r="F497" s="1" t="s">
        <v>44</v>
      </c>
      <c r="G497" s="1" t="s">
        <v>39</v>
      </c>
      <c r="H497" s="1" t="s">
        <v>40</v>
      </c>
      <c r="I497" s="1" t="s">
        <v>73</v>
      </c>
      <c r="J497" s="1" t="s">
        <v>1301</v>
      </c>
      <c r="K497" s="1" t="s">
        <v>1297</v>
      </c>
      <c r="L497" s="5">
        <v>45784.295138888891</v>
      </c>
      <c r="M497" s="5">
        <v>45784.302083333336</v>
      </c>
      <c r="N497" s="5">
        <v>45784.385416666664</v>
      </c>
      <c r="O497" s="5">
        <v>45784.395138888889</v>
      </c>
      <c r="P497" s="1">
        <v>10</v>
      </c>
      <c r="Q497" s="1">
        <v>120</v>
      </c>
      <c r="R497" s="1">
        <v>14</v>
      </c>
      <c r="S497" s="6">
        <v>10.7</v>
      </c>
      <c r="T497" s="1" t="s">
        <v>48</v>
      </c>
      <c r="U497" s="1" t="s">
        <v>35</v>
      </c>
      <c r="W497" s="2">
        <v>1.46</v>
      </c>
      <c r="X497" s="3">
        <v>81.95</v>
      </c>
      <c r="Y497" s="3">
        <v>149</v>
      </c>
      <c r="Z497" s="4" t="str">
        <f t="shared" si="28"/>
        <v>May</v>
      </c>
      <c r="AA497" s="1" t="str" cm="1">
        <f t="array" ref="AA497">_xlfn.IFS(
  HOUR(L497) &lt; 6, "Overnight (12am–6am)",
  HOUR(L497) &lt; 10, "Morning (6am–10am)",
  HOUR(L497) &lt; 14, "Midday (10am–2pm)",
  HOUR(L497) &lt; 18, "Afternoon (2pm–6pm)",
  TRUE, "Evening (6pm–12am)"
)</f>
        <v>Morning (6am–10am)</v>
      </c>
      <c r="AB497" s="5" t="str">
        <f t="shared" si="29"/>
        <v>Wednesday</v>
      </c>
      <c r="AC497" s="2">
        <f t="shared" si="30"/>
        <v>7</v>
      </c>
      <c r="AD497" s="7">
        <f t="shared" si="31"/>
        <v>143.99999999790452</v>
      </c>
    </row>
    <row r="498" spans="1:30" x14ac:dyDescent="0.35">
      <c r="A498" s="1" t="s">
        <v>581</v>
      </c>
      <c r="B498" s="4">
        <v>45782</v>
      </c>
      <c r="C498" s="1" t="s">
        <v>99</v>
      </c>
      <c r="D498" s="1" t="s">
        <v>28</v>
      </c>
      <c r="E498" s="1" t="s">
        <v>66</v>
      </c>
      <c r="F498" s="1" t="s">
        <v>30</v>
      </c>
      <c r="G498" s="1" t="s">
        <v>39</v>
      </c>
      <c r="H498" s="1" t="s">
        <v>40</v>
      </c>
      <c r="I498" s="1" t="s">
        <v>57</v>
      </c>
      <c r="J498" s="1" t="s">
        <v>1322</v>
      </c>
      <c r="K498" s="1" t="s">
        <v>1294</v>
      </c>
      <c r="L498" s="5">
        <v>45782.614583333336</v>
      </c>
      <c r="M498" s="5">
        <v>45782.629861111112</v>
      </c>
      <c r="N498" s="5">
        <v>45782.665277777778</v>
      </c>
      <c r="O498" s="5">
        <v>45782.679861111108</v>
      </c>
      <c r="P498" s="1">
        <v>22</v>
      </c>
      <c r="Q498" s="1">
        <v>51</v>
      </c>
      <c r="R498" s="1">
        <v>21</v>
      </c>
      <c r="S498" s="6">
        <v>16.3</v>
      </c>
      <c r="T498" s="1" t="s">
        <v>60</v>
      </c>
      <c r="U498" s="1" t="s">
        <v>35</v>
      </c>
      <c r="W498" s="2">
        <v>1.44</v>
      </c>
      <c r="X498" s="3">
        <v>12.41</v>
      </c>
      <c r="Y498" s="3">
        <v>765.49</v>
      </c>
      <c r="Z498" s="4" t="str">
        <f t="shared" si="28"/>
        <v>May</v>
      </c>
      <c r="AA498" s="1" t="str" cm="1">
        <f t="array" ref="AA498">_xlfn.IFS(
  HOUR(L498) &lt; 6, "Overnight (12am–6am)",
  HOUR(L498) &lt; 10, "Morning (6am–10am)",
  HOUR(L498) &lt; 14, "Midday (10am–2pm)",
  HOUR(L498) &lt; 18, "Afternoon (2pm–6pm)",
  TRUE, "Evening (6pm–12am)"
)</f>
        <v>Afternoon (2pm–6pm)</v>
      </c>
      <c r="AB498" s="5" t="str">
        <f t="shared" si="29"/>
        <v>Monday</v>
      </c>
      <c r="AC498" s="2">
        <f t="shared" si="30"/>
        <v>14</v>
      </c>
      <c r="AD498" s="7">
        <f t="shared" si="31"/>
        <v>93.999999992083758</v>
      </c>
    </row>
    <row r="499" spans="1:30" x14ac:dyDescent="0.35">
      <c r="A499" s="1" t="s">
        <v>582</v>
      </c>
      <c r="B499" s="4">
        <v>45803</v>
      </c>
      <c r="C499" s="1" t="s">
        <v>90</v>
      </c>
      <c r="D499" s="1" t="s">
        <v>28</v>
      </c>
      <c r="E499" s="1" t="s">
        <v>53</v>
      </c>
      <c r="F499" s="1" t="s">
        <v>30</v>
      </c>
      <c r="G499" s="1" t="s">
        <v>45</v>
      </c>
      <c r="H499" s="1" t="s">
        <v>46</v>
      </c>
      <c r="I499" s="1" t="s">
        <v>47</v>
      </c>
      <c r="J499" s="1" t="s">
        <v>1310</v>
      </c>
      <c r="K499" s="1" t="s">
        <v>1296</v>
      </c>
      <c r="L499" s="5">
        <v>45803.350694444445</v>
      </c>
      <c r="M499" s="5">
        <v>45803.355555555558</v>
      </c>
      <c r="N499" s="5">
        <v>45803.36041666667</v>
      </c>
      <c r="O499" s="5">
        <v>45803.374305555553</v>
      </c>
      <c r="P499" s="1">
        <v>7</v>
      </c>
      <c r="Q499" s="1">
        <v>7</v>
      </c>
      <c r="R499" s="1">
        <v>20</v>
      </c>
      <c r="S499" s="6">
        <v>14</v>
      </c>
      <c r="T499" s="1" t="s">
        <v>48</v>
      </c>
      <c r="U499" s="1" t="s">
        <v>35</v>
      </c>
      <c r="W499" s="2">
        <v>1.35</v>
      </c>
      <c r="X499" s="3">
        <v>22.05</v>
      </c>
      <c r="Y499" s="3">
        <v>1212.47</v>
      </c>
      <c r="Z499" s="4" t="str">
        <f t="shared" si="28"/>
        <v>May</v>
      </c>
      <c r="AA499" s="1" t="str" cm="1">
        <f t="array" ref="AA499">_xlfn.IFS(
  HOUR(L499) &lt; 6, "Overnight (12am–6am)",
  HOUR(L499) &lt; 10, "Morning (6am–10am)",
  HOUR(L499) &lt; 14, "Midday (10am–2pm)",
  HOUR(L499) &lt; 18, "Afternoon (2pm–6pm)",
  TRUE, "Evening (6pm–12am)"
)</f>
        <v>Morning (6am–10am)</v>
      </c>
      <c r="AB499" s="5" t="str">
        <f t="shared" si="29"/>
        <v>Monday</v>
      </c>
      <c r="AC499" s="2">
        <f t="shared" si="30"/>
        <v>8</v>
      </c>
      <c r="AD499" s="7">
        <f t="shared" si="31"/>
        <v>33.999999995576218</v>
      </c>
    </row>
    <row r="500" spans="1:30" x14ac:dyDescent="0.35">
      <c r="A500" s="1" t="s">
        <v>583</v>
      </c>
      <c r="B500" s="4">
        <v>45806</v>
      </c>
      <c r="C500" s="1" t="s">
        <v>27</v>
      </c>
      <c r="D500" s="1" t="s">
        <v>28</v>
      </c>
      <c r="E500" s="1" t="s">
        <v>29</v>
      </c>
      <c r="F500" s="1" t="s">
        <v>44</v>
      </c>
      <c r="G500" s="1" t="s">
        <v>39</v>
      </c>
      <c r="H500" s="1" t="s">
        <v>40</v>
      </c>
      <c r="I500" s="1" t="s">
        <v>33</v>
      </c>
      <c r="J500" s="1" t="s">
        <v>1321</v>
      </c>
      <c r="K500" s="1" t="s">
        <v>1296</v>
      </c>
      <c r="L500" s="5">
        <v>45806.298611111109</v>
      </c>
      <c r="M500" s="5">
        <v>45806.299305555556</v>
      </c>
      <c r="N500" s="5">
        <v>45806.309027777781</v>
      </c>
      <c r="O500" s="5">
        <v>45806.327777777777</v>
      </c>
      <c r="P500" s="1">
        <v>1</v>
      </c>
      <c r="Q500" s="1">
        <v>14</v>
      </c>
      <c r="R500" s="1">
        <v>27</v>
      </c>
      <c r="S500" s="6">
        <v>12.1</v>
      </c>
      <c r="T500" s="1" t="s">
        <v>54</v>
      </c>
      <c r="U500" s="1" t="s">
        <v>35</v>
      </c>
      <c r="W500" s="2">
        <v>2.98</v>
      </c>
      <c r="X500" s="3">
        <v>258.60000000000002</v>
      </c>
      <c r="Y500" s="3">
        <v>736.26</v>
      </c>
      <c r="Z500" s="4" t="str">
        <f t="shared" si="28"/>
        <v>May</v>
      </c>
      <c r="AA500" s="1" t="str" cm="1">
        <f t="array" ref="AA500">_xlfn.IFS(
  HOUR(L500) &lt; 6, "Overnight (12am–6am)",
  HOUR(L500) &lt; 10, "Morning (6am–10am)",
  HOUR(L500) &lt; 14, "Midday (10am–2pm)",
  HOUR(L500) &lt; 18, "Afternoon (2pm–6pm)",
  TRUE, "Evening (6pm–12am)"
)</f>
        <v>Morning (6am–10am)</v>
      </c>
      <c r="AB500" s="5" t="str">
        <f t="shared" si="29"/>
        <v>Thursday</v>
      </c>
      <c r="AC500" s="2">
        <f t="shared" si="30"/>
        <v>7</v>
      </c>
      <c r="AD500" s="7">
        <f t="shared" si="31"/>
        <v>42.000000000698492</v>
      </c>
    </row>
    <row r="501" spans="1:30" x14ac:dyDescent="0.35">
      <c r="A501" s="1" t="s">
        <v>584</v>
      </c>
      <c r="B501" s="4">
        <v>45803</v>
      </c>
      <c r="C501" s="1" t="s">
        <v>96</v>
      </c>
      <c r="D501" s="1" t="s">
        <v>28</v>
      </c>
      <c r="E501" s="1" t="s">
        <v>53</v>
      </c>
      <c r="F501" s="1" t="s">
        <v>30</v>
      </c>
      <c r="G501" s="1" t="s">
        <v>39</v>
      </c>
      <c r="H501" s="1" t="s">
        <v>40</v>
      </c>
      <c r="I501" s="1" t="s">
        <v>75</v>
      </c>
      <c r="J501" s="1" t="s">
        <v>1315</v>
      </c>
      <c r="K501" s="1" t="s">
        <v>1296</v>
      </c>
      <c r="L501" s="5">
        <v>45803.395833333336</v>
      </c>
      <c r="M501" s="5">
        <v>45803.402777777781</v>
      </c>
      <c r="N501" s="5">
        <v>45803.462500000001</v>
      </c>
      <c r="O501" s="5">
        <v>45803.481249999997</v>
      </c>
      <c r="P501" s="1">
        <v>10</v>
      </c>
      <c r="Q501" s="1">
        <v>86</v>
      </c>
      <c r="R501" s="1">
        <v>27</v>
      </c>
      <c r="S501" s="6">
        <v>6.7</v>
      </c>
      <c r="T501" s="1" t="s">
        <v>77</v>
      </c>
      <c r="U501" s="1" t="s">
        <v>35</v>
      </c>
      <c r="W501" s="2">
        <v>1.81</v>
      </c>
      <c r="X501" s="3">
        <v>19.89</v>
      </c>
      <c r="Y501" s="3">
        <v>526.41999999999996</v>
      </c>
      <c r="Z501" s="4" t="str">
        <f t="shared" si="28"/>
        <v>May</v>
      </c>
      <c r="AA501" s="1" t="str" cm="1">
        <f t="array" ref="AA501">_xlfn.IFS(
  HOUR(L501) &lt; 6, "Overnight (12am–6am)",
  HOUR(L501) &lt; 10, "Morning (6am–10am)",
  HOUR(L501) &lt; 14, "Midday (10am–2pm)",
  HOUR(L501) &lt; 18, "Afternoon (2pm–6pm)",
  TRUE, "Evening (6pm–12am)"
)</f>
        <v>Morning (6am–10am)</v>
      </c>
      <c r="AB501" s="5" t="str">
        <f t="shared" si="29"/>
        <v>Monday</v>
      </c>
      <c r="AC501" s="2">
        <f t="shared" si="30"/>
        <v>9</v>
      </c>
      <c r="AD501" s="7">
        <f t="shared" si="31"/>
        <v>122.99999999231659</v>
      </c>
    </row>
    <row r="502" spans="1:30" x14ac:dyDescent="0.35">
      <c r="A502" s="1" t="s">
        <v>585</v>
      </c>
      <c r="B502" s="4">
        <v>45819</v>
      </c>
      <c r="C502" s="1" t="s">
        <v>59</v>
      </c>
      <c r="D502" s="1" t="s">
        <v>28</v>
      </c>
      <c r="E502" s="1" t="s">
        <v>38</v>
      </c>
      <c r="F502" s="1" t="s">
        <v>30</v>
      </c>
      <c r="G502" s="1" t="s">
        <v>31</v>
      </c>
      <c r="H502" s="1" t="s">
        <v>32</v>
      </c>
      <c r="I502" s="1" t="s">
        <v>75</v>
      </c>
      <c r="J502" s="1" t="s">
        <v>1299</v>
      </c>
      <c r="K502" s="1" t="s">
        <v>1295</v>
      </c>
      <c r="L502" s="5">
        <v>45819.319444444445</v>
      </c>
      <c r="M502" s="5">
        <v>45819.328472222223</v>
      </c>
      <c r="N502" s="5">
        <v>45819.412499999999</v>
      </c>
      <c r="O502" s="5">
        <v>45819.422222222223</v>
      </c>
      <c r="P502" s="1">
        <v>13</v>
      </c>
      <c r="Q502" s="1">
        <v>121</v>
      </c>
      <c r="R502" s="1">
        <v>14</v>
      </c>
      <c r="S502" s="6">
        <v>5.4</v>
      </c>
      <c r="T502" s="1" t="s">
        <v>41</v>
      </c>
      <c r="U502" s="1" t="s">
        <v>35</v>
      </c>
      <c r="W502" s="2">
        <v>1.19</v>
      </c>
      <c r="X502" s="3">
        <v>20.7</v>
      </c>
      <c r="Y502" s="3">
        <v>247.04</v>
      </c>
      <c r="Z502" s="4" t="str">
        <f t="shared" si="28"/>
        <v>June</v>
      </c>
      <c r="AA502" s="1" t="str" cm="1">
        <f t="array" ref="AA502">_xlfn.IFS(
  HOUR(L502) &lt; 6, "Overnight (12am–6am)",
  HOUR(L502) &lt; 10, "Morning (6am–10am)",
  HOUR(L502) &lt; 14, "Midday (10am–2pm)",
  HOUR(L502) &lt; 18, "Afternoon (2pm–6pm)",
  TRUE, "Evening (6pm–12am)"
)</f>
        <v>Morning (6am–10am)</v>
      </c>
      <c r="AB502" s="5" t="str">
        <f t="shared" si="29"/>
        <v>Wednesday</v>
      </c>
      <c r="AC502" s="2">
        <f t="shared" si="30"/>
        <v>7</v>
      </c>
      <c r="AD502" s="7">
        <f t="shared" si="31"/>
        <v>148.00000000046566</v>
      </c>
    </row>
    <row r="503" spans="1:30" x14ac:dyDescent="0.35">
      <c r="A503" s="1" t="s">
        <v>587</v>
      </c>
      <c r="B503" s="4">
        <v>45826</v>
      </c>
      <c r="C503" s="1" t="s">
        <v>43</v>
      </c>
      <c r="D503" s="1" t="s">
        <v>28</v>
      </c>
      <c r="E503" s="1" t="s">
        <v>66</v>
      </c>
      <c r="F503" s="1" t="s">
        <v>30</v>
      </c>
      <c r="G503" s="1" t="s">
        <v>39</v>
      </c>
      <c r="H503" s="1" t="s">
        <v>40</v>
      </c>
      <c r="I503" s="1" t="s">
        <v>57</v>
      </c>
      <c r="J503" s="1" t="s">
        <v>1321</v>
      </c>
      <c r="K503" s="1" t="s">
        <v>1293</v>
      </c>
      <c r="L503" s="5">
        <v>45826.493055555555</v>
      </c>
      <c r="M503" s="5">
        <v>45826.498611111114</v>
      </c>
      <c r="N503" s="5">
        <v>45826.55</v>
      </c>
      <c r="O503" s="5">
        <v>45826.567361111112</v>
      </c>
      <c r="P503" s="1">
        <v>8</v>
      </c>
      <c r="Q503" s="1">
        <v>74</v>
      </c>
      <c r="R503" s="1">
        <v>25</v>
      </c>
      <c r="S503" s="6">
        <v>19.100000000000001</v>
      </c>
      <c r="T503" s="1" t="s">
        <v>41</v>
      </c>
      <c r="U503" s="1" t="s">
        <v>35</v>
      </c>
      <c r="W503" s="2">
        <v>1.89</v>
      </c>
      <c r="X503" s="3">
        <v>158.84</v>
      </c>
      <c r="Y503" s="3">
        <v>418.94</v>
      </c>
      <c r="Z503" s="4" t="str">
        <f t="shared" si="28"/>
        <v>June</v>
      </c>
      <c r="AA503" s="1" t="str" cm="1">
        <f t="array" ref="AA503">_xlfn.IFS(
  HOUR(L503) &lt; 6, "Overnight (12am–6am)",
  HOUR(L503) &lt; 10, "Morning (6am–10am)",
  HOUR(L503) &lt; 14, "Midday (10am–2pm)",
  HOUR(L503) &lt; 18, "Afternoon (2pm–6pm)",
  TRUE, "Evening (6pm–12am)"
)</f>
        <v>Midday (10am–2pm)</v>
      </c>
      <c r="AB503" s="5" t="str">
        <f t="shared" si="29"/>
        <v>Wednesday</v>
      </c>
      <c r="AC503" s="2">
        <f t="shared" si="30"/>
        <v>11</v>
      </c>
      <c r="AD503" s="7">
        <f t="shared" si="31"/>
        <v>107.0000000030268</v>
      </c>
    </row>
    <row r="504" spans="1:30" x14ac:dyDescent="0.35">
      <c r="A504" s="1" t="s">
        <v>588</v>
      </c>
      <c r="B504" s="4">
        <v>45818</v>
      </c>
      <c r="C504" s="1" t="s">
        <v>43</v>
      </c>
      <c r="D504" s="1" t="s">
        <v>28</v>
      </c>
      <c r="E504" s="1" t="s">
        <v>53</v>
      </c>
      <c r="F504" s="1" t="s">
        <v>30</v>
      </c>
      <c r="G504" s="1" t="s">
        <v>31</v>
      </c>
      <c r="H504" s="1" t="s">
        <v>32</v>
      </c>
      <c r="I504" s="1" t="s">
        <v>57</v>
      </c>
      <c r="J504" s="1" t="s">
        <v>1305</v>
      </c>
      <c r="K504" s="1" t="s">
        <v>1295</v>
      </c>
      <c r="L504" s="5">
        <v>45818.625</v>
      </c>
      <c r="M504" s="5">
        <v>45818.629166666666</v>
      </c>
      <c r="N504" s="5">
        <v>45818.695138888892</v>
      </c>
      <c r="O504" s="5">
        <v>45818.701388888891</v>
      </c>
      <c r="P504" s="1">
        <v>6</v>
      </c>
      <c r="Q504" s="1">
        <v>95</v>
      </c>
      <c r="R504" s="1">
        <v>9</v>
      </c>
      <c r="S504" s="6">
        <v>12.9</v>
      </c>
      <c r="T504" s="1" t="s">
        <v>60</v>
      </c>
      <c r="U504" s="1" t="s">
        <v>35</v>
      </c>
      <c r="W504" s="2">
        <v>1.25</v>
      </c>
      <c r="X504" s="3">
        <v>35.5</v>
      </c>
      <c r="Y504" s="3">
        <v>165.78</v>
      </c>
      <c r="Z504" s="4" t="str">
        <f t="shared" si="28"/>
        <v>June</v>
      </c>
      <c r="AA504" s="1" t="str" cm="1">
        <f t="array" ref="AA504">_xlfn.IFS(
  HOUR(L504) &lt; 6, "Overnight (12am–6am)",
  HOUR(L504) &lt; 10, "Morning (6am–10am)",
  HOUR(L504) &lt; 14, "Midday (10am–2pm)",
  HOUR(L504) &lt; 18, "Afternoon (2pm–6pm)",
  TRUE, "Evening (6pm–12am)"
)</f>
        <v>Afternoon (2pm–6pm)</v>
      </c>
      <c r="AB504" s="5" t="str">
        <f t="shared" si="29"/>
        <v>Tuesday</v>
      </c>
      <c r="AC504" s="2">
        <f t="shared" si="30"/>
        <v>15</v>
      </c>
      <c r="AD504" s="7">
        <f t="shared" si="31"/>
        <v>110.00000000232831</v>
      </c>
    </row>
    <row r="505" spans="1:30" x14ac:dyDescent="0.35">
      <c r="A505" s="1" t="s">
        <v>589</v>
      </c>
      <c r="B505" s="4">
        <v>45824</v>
      </c>
      <c r="C505" s="1" t="s">
        <v>43</v>
      </c>
      <c r="D505" s="1" t="s">
        <v>28</v>
      </c>
      <c r="E505" s="1" t="s">
        <v>38</v>
      </c>
      <c r="F505" s="1" t="s">
        <v>30</v>
      </c>
      <c r="G505" s="1" t="s">
        <v>39</v>
      </c>
      <c r="H505" s="1" t="s">
        <v>40</v>
      </c>
      <c r="I505" s="1" t="s">
        <v>33</v>
      </c>
      <c r="J505" s="1" t="s">
        <v>1307</v>
      </c>
      <c r="K505" s="1" t="s">
        <v>1294</v>
      </c>
      <c r="L505" s="5">
        <v>45824.548611111109</v>
      </c>
      <c r="M505" s="5">
        <v>45824.563194444447</v>
      </c>
      <c r="N505" s="5">
        <v>45824.563194444447</v>
      </c>
      <c r="O505" s="5">
        <v>45824.576388888891</v>
      </c>
      <c r="P505" s="1">
        <v>21</v>
      </c>
      <c r="Q505" s="1">
        <v>0</v>
      </c>
      <c r="R505" s="1">
        <v>19</v>
      </c>
      <c r="S505" s="6">
        <v>9.6</v>
      </c>
      <c r="T505" s="1" t="s">
        <v>34</v>
      </c>
      <c r="U505" s="1" t="s">
        <v>35</v>
      </c>
      <c r="W505" s="2">
        <v>1.62</v>
      </c>
      <c r="X505" s="3">
        <v>17.079999999999998</v>
      </c>
      <c r="Y505" s="3">
        <v>430.43</v>
      </c>
      <c r="Z505" s="4" t="str">
        <f t="shared" si="28"/>
        <v>June</v>
      </c>
      <c r="AA505" s="1" t="str" cm="1">
        <f t="array" ref="AA505">_xlfn.IFS(
  HOUR(L505) &lt; 6, "Overnight (12am–6am)",
  HOUR(L505) &lt; 10, "Morning (6am–10am)",
  HOUR(L505) &lt; 14, "Midday (10am–2pm)",
  HOUR(L505) &lt; 18, "Afternoon (2pm–6pm)",
  TRUE, "Evening (6pm–12am)"
)</f>
        <v>Midday (10am–2pm)</v>
      </c>
      <c r="AB505" s="5" t="str">
        <f t="shared" si="29"/>
        <v>Monday</v>
      </c>
      <c r="AC505" s="2">
        <f t="shared" si="30"/>
        <v>13</v>
      </c>
      <c r="AD505" s="7">
        <f t="shared" si="31"/>
        <v>40.000000004656613</v>
      </c>
    </row>
    <row r="506" spans="1:30" x14ac:dyDescent="0.35">
      <c r="A506" s="1" t="s">
        <v>590</v>
      </c>
      <c r="B506" s="4">
        <v>45828</v>
      </c>
      <c r="C506" s="1" t="s">
        <v>50</v>
      </c>
      <c r="D506" s="1" t="s">
        <v>28</v>
      </c>
      <c r="E506" s="1" t="s">
        <v>29</v>
      </c>
      <c r="F506" s="1" t="s">
        <v>30</v>
      </c>
      <c r="G506" s="1" t="s">
        <v>45</v>
      </c>
      <c r="H506" s="1" t="s">
        <v>46</v>
      </c>
      <c r="I506" s="1" t="s">
        <v>107</v>
      </c>
      <c r="J506" s="1" t="s">
        <v>1302</v>
      </c>
      <c r="K506" s="1" t="s">
        <v>1294</v>
      </c>
      <c r="L506" s="5">
        <v>45828.6875</v>
      </c>
      <c r="M506" s="5">
        <v>45828.693055555559</v>
      </c>
      <c r="N506" s="5">
        <v>45828.710416666669</v>
      </c>
      <c r="O506" s="5">
        <v>45828.722916666666</v>
      </c>
      <c r="P506" s="1">
        <v>8</v>
      </c>
      <c r="Q506" s="1">
        <v>25</v>
      </c>
      <c r="R506" s="1">
        <v>18</v>
      </c>
      <c r="S506" s="6">
        <v>6.8</v>
      </c>
      <c r="T506" s="1" t="s">
        <v>54</v>
      </c>
      <c r="U506" s="1" t="s">
        <v>35</v>
      </c>
      <c r="W506" s="2">
        <v>2.11</v>
      </c>
      <c r="X506" s="3">
        <v>80.739999999999995</v>
      </c>
      <c r="Y506" s="3">
        <v>723</v>
      </c>
      <c r="Z506" s="4" t="str">
        <f t="shared" si="28"/>
        <v>June</v>
      </c>
      <c r="AA506" s="1" t="str" cm="1">
        <f t="array" ref="AA506">_xlfn.IFS(
  HOUR(L506) &lt; 6, "Overnight (12am–6am)",
  HOUR(L506) &lt; 10, "Morning (6am–10am)",
  HOUR(L506) &lt; 14, "Midday (10am–2pm)",
  HOUR(L506) &lt; 18, "Afternoon (2pm–6pm)",
  TRUE, "Evening (6pm–12am)"
)</f>
        <v>Afternoon (2pm–6pm)</v>
      </c>
      <c r="AB506" s="5" t="str">
        <f t="shared" si="29"/>
        <v>Friday</v>
      </c>
      <c r="AC506" s="2">
        <f t="shared" si="30"/>
        <v>16</v>
      </c>
      <c r="AD506" s="7">
        <f t="shared" si="31"/>
        <v>50.999999998603016</v>
      </c>
    </row>
    <row r="507" spans="1:30" x14ac:dyDescent="0.35">
      <c r="A507" s="1" t="s">
        <v>591</v>
      </c>
      <c r="B507" s="4">
        <v>45838</v>
      </c>
      <c r="C507" s="1" t="s">
        <v>27</v>
      </c>
      <c r="D507" s="1" t="s">
        <v>28</v>
      </c>
      <c r="E507" s="1" t="s">
        <v>29</v>
      </c>
      <c r="F507" s="1" t="s">
        <v>30</v>
      </c>
      <c r="G507" s="1" t="s">
        <v>31</v>
      </c>
      <c r="H507" s="1" t="s">
        <v>32</v>
      </c>
      <c r="I507" s="1" t="s">
        <v>47</v>
      </c>
      <c r="J507" s="1" t="s">
        <v>1320</v>
      </c>
      <c r="K507" s="1" t="s">
        <v>1294</v>
      </c>
      <c r="L507" s="5">
        <v>45838.756944444445</v>
      </c>
      <c r="M507" s="5">
        <v>45838.771527777775</v>
      </c>
      <c r="N507" s="5">
        <v>45838.852083333331</v>
      </c>
      <c r="O507" s="5">
        <v>45838.863194444442</v>
      </c>
      <c r="P507" s="1">
        <v>21</v>
      </c>
      <c r="Q507" s="1">
        <v>116</v>
      </c>
      <c r="R507" s="1">
        <v>16</v>
      </c>
      <c r="S507" s="6">
        <v>8.6999999999999993</v>
      </c>
      <c r="T507" s="1" t="s">
        <v>34</v>
      </c>
      <c r="U507" s="1" t="s">
        <v>35</v>
      </c>
      <c r="W507" s="2">
        <v>1.26</v>
      </c>
      <c r="X507" s="3">
        <v>14.12</v>
      </c>
      <c r="Y507" s="3">
        <v>171.68</v>
      </c>
      <c r="Z507" s="4" t="str">
        <f t="shared" si="28"/>
        <v>June</v>
      </c>
      <c r="AA507" s="1" t="str" cm="1">
        <f t="array" ref="AA507">_xlfn.IFS(
  HOUR(L507) &lt; 6, "Overnight (12am–6am)",
  HOUR(L507) &lt; 10, "Morning (6am–10am)",
  HOUR(L507) &lt; 14, "Midday (10am–2pm)",
  HOUR(L507) &lt; 18, "Afternoon (2pm–6pm)",
  TRUE, "Evening (6pm–12am)"
)</f>
        <v>Evening (6pm–12am)</v>
      </c>
      <c r="AB507" s="5" t="str">
        <f t="shared" si="29"/>
        <v>Monday</v>
      </c>
      <c r="AC507" s="2">
        <f t="shared" si="30"/>
        <v>18</v>
      </c>
      <c r="AD507" s="7">
        <f t="shared" si="31"/>
        <v>152.99999999580905</v>
      </c>
    </row>
    <row r="508" spans="1:30" x14ac:dyDescent="0.35">
      <c r="A508" s="1" t="s">
        <v>592</v>
      </c>
      <c r="B508" s="4">
        <v>45817</v>
      </c>
      <c r="C508" s="1" t="s">
        <v>83</v>
      </c>
      <c r="D508" s="1" t="s">
        <v>28</v>
      </c>
      <c r="E508" s="1" t="s">
        <v>29</v>
      </c>
      <c r="F508" s="1" t="s">
        <v>30</v>
      </c>
      <c r="G508" s="1" t="s">
        <v>39</v>
      </c>
      <c r="H508" s="1" t="s">
        <v>40</v>
      </c>
      <c r="I508" s="1" t="s">
        <v>75</v>
      </c>
      <c r="J508" s="1" t="s">
        <v>1319</v>
      </c>
      <c r="K508" s="1" t="s">
        <v>1292</v>
      </c>
      <c r="L508" s="5">
        <v>45817.371527777781</v>
      </c>
      <c r="M508" s="5">
        <v>45817.387499999997</v>
      </c>
      <c r="N508" s="5">
        <v>45817.405555555553</v>
      </c>
      <c r="O508" s="5">
        <v>45817.436111111114</v>
      </c>
      <c r="P508" s="1">
        <v>23</v>
      </c>
      <c r="Q508" s="1">
        <v>26</v>
      </c>
      <c r="R508" s="1">
        <v>44</v>
      </c>
      <c r="S508" s="6">
        <v>9.3000000000000007</v>
      </c>
      <c r="T508" s="1" t="s">
        <v>48</v>
      </c>
      <c r="U508" s="1" t="s">
        <v>35</v>
      </c>
      <c r="W508" s="2">
        <v>2.46</v>
      </c>
      <c r="X508" s="3">
        <v>280.83999999999997</v>
      </c>
      <c r="Y508" s="3">
        <v>510.62</v>
      </c>
      <c r="Z508" s="4" t="str">
        <f t="shared" si="28"/>
        <v>June</v>
      </c>
      <c r="AA508" s="1" t="str" cm="1">
        <f t="array" ref="AA508">_xlfn.IFS(
  HOUR(L508) &lt; 6, "Overnight (12am–6am)",
  HOUR(L508) &lt; 10, "Morning (6am–10am)",
  HOUR(L508) &lt; 14, "Midday (10am–2pm)",
  HOUR(L508) &lt; 18, "Afternoon (2pm–6pm)",
  TRUE, "Evening (6pm–12am)"
)</f>
        <v>Morning (6am–10am)</v>
      </c>
      <c r="AB508" s="5" t="str">
        <f t="shared" si="29"/>
        <v>Monday</v>
      </c>
      <c r="AC508" s="2">
        <f t="shared" si="30"/>
        <v>8</v>
      </c>
      <c r="AD508" s="7">
        <f t="shared" si="31"/>
        <v>92.999999999301508</v>
      </c>
    </row>
    <row r="509" spans="1:30" x14ac:dyDescent="0.35">
      <c r="A509" s="1" t="s">
        <v>593</v>
      </c>
      <c r="B509" s="4">
        <v>45825</v>
      </c>
      <c r="C509" s="1" t="s">
        <v>43</v>
      </c>
      <c r="D509" s="1" t="s">
        <v>28</v>
      </c>
      <c r="E509" s="1" t="s">
        <v>53</v>
      </c>
      <c r="F509" s="1" t="s">
        <v>30</v>
      </c>
      <c r="G509" s="1" t="s">
        <v>31</v>
      </c>
      <c r="H509" s="1" t="s">
        <v>32</v>
      </c>
      <c r="I509" s="1" t="s">
        <v>75</v>
      </c>
      <c r="J509" s="1" t="s">
        <v>1306</v>
      </c>
      <c r="K509" s="1" t="s">
        <v>1293</v>
      </c>
      <c r="L509" s="5">
        <v>45825.315972222219</v>
      </c>
      <c r="M509" s="5">
        <v>45825.322222222225</v>
      </c>
      <c r="N509" s="5">
        <v>45825.372916666667</v>
      </c>
      <c r="O509" s="5">
        <v>45825.390972222223</v>
      </c>
      <c r="P509" s="1">
        <v>9</v>
      </c>
      <c r="Q509" s="1">
        <v>73</v>
      </c>
      <c r="R509" s="1">
        <v>26</v>
      </c>
      <c r="S509" s="6">
        <v>11.4</v>
      </c>
      <c r="T509" s="1" t="s">
        <v>60</v>
      </c>
      <c r="U509" s="1" t="s">
        <v>35</v>
      </c>
      <c r="W509" s="2">
        <v>0.98</v>
      </c>
      <c r="X509" s="3">
        <v>51.27</v>
      </c>
      <c r="Y509" s="3">
        <v>284.32</v>
      </c>
      <c r="Z509" s="4" t="str">
        <f t="shared" si="28"/>
        <v>June</v>
      </c>
      <c r="AA509" s="1" t="str" cm="1">
        <f t="array" ref="AA509">_xlfn.IFS(
  HOUR(L509) &lt; 6, "Overnight (12am–6am)",
  HOUR(L509) &lt; 10, "Morning (6am–10am)",
  HOUR(L509) &lt; 14, "Midday (10am–2pm)",
  HOUR(L509) &lt; 18, "Afternoon (2pm–6pm)",
  TRUE, "Evening (6pm–12am)"
)</f>
        <v>Morning (6am–10am)</v>
      </c>
      <c r="AB509" s="5" t="str">
        <f t="shared" si="29"/>
        <v>Tuesday</v>
      </c>
      <c r="AC509" s="2">
        <f t="shared" si="30"/>
        <v>7</v>
      </c>
      <c r="AD509" s="7">
        <f t="shared" si="31"/>
        <v>108.00000000628643</v>
      </c>
    </row>
    <row r="510" spans="1:30" x14ac:dyDescent="0.35">
      <c r="A510" s="1" t="s">
        <v>594</v>
      </c>
      <c r="B510" s="4">
        <v>45833</v>
      </c>
      <c r="C510" s="1" t="s">
        <v>50</v>
      </c>
      <c r="D510" s="1" t="s">
        <v>28</v>
      </c>
      <c r="E510" s="1" t="s">
        <v>56</v>
      </c>
      <c r="F510" s="1" t="s">
        <v>44</v>
      </c>
      <c r="G510" s="1" t="s">
        <v>39</v>
      </c>
      <c r="H510" s="1" t="s">
        <v>40</v>
      </c>
      <c r="I510" s="1" t="s">
        <v>85</v>
      </c>
      <c r="J510" s="1" t="s">
        <v>1300</v>
      </c>
      <c r="K510" s="1" t="s">
        <v>1295</v>
      </c>
      <c r="L510" s="5">
        <v>45833.65625</v>
      </c>
      <c r="M510" s="5">
        <v>45833.672222222223</v>
      </c>
      <c r="N510" s="5">
        <v>45833.807638888888</v>
      </c>
      <c r="O510" s="5">
        <v>45833.836805555555</v>
      </c>
      <c r="P510" s="1">
        <v>23</v>
      </c>
      <c r="Q510" s="1">
        <v>195</v>
      </c>
      <c r="R510" s="1">
        <v>42</v>
      </c>
      <c r="S510" s="6">
        <v>20.5</v>
      </c>
      <c r="T510" s="1" t="s">
        <v>77</v>
      </c>
      <c r="U510" s="1" t="s">
        <v>35</v>
      </c>
      <c r="W510" s="2">
        <v>1</v>
      </c>
      <c r="X510" s="3">
        <v>225.17</v>
      </c>
      <c r="Y510" s="3">
        <v>753.8</v>
      </c>
      <c r="Z510" s="4" t="str">
        <f t="shared" si="28"/>
        <v>June</v>
      </c>
      <c r="AA510" s="1" t="str" cm="1">
        <f t="array" ref="AA510">_xlfn.IFS(
  HOUR(L510) &lt; 6, "Overnight (12am–6am)",
  HOUR(L510) &lt; 10, "Morning (6am–10am)",
  HOUR(L510) &lt; 14, "Midday (10am–2pm)",
  HOUR(L510) &lt; 18, "Afternoon (2pm–6pm)",
  TRUE, "Evening (6pm–12am)"
)</f>
        <v>Afternoon (2pm–6pm)</v>
      </c>
      <c r="AB510" s="5" t="str">
        <f t="shared" si="29"/>
        <v>Wednesday</v>
      </c>
      <c r="AC510" s="2">
        <f t="shared" si="30"/>
        <v>15</v>
      </c>
      <c r="AD510" s="7">
        <f t="shared" si="31"/>
        <v>259.99999999883585</v>
      </c>
    </row>
    <row r="511" spans="1:30" x14ac:dyDescent="0.35">
      <c r="A511" s="1" t="s">
        <v>595</v>
      </c>
      <c r="B511" s="4">
        <v>45829</v>
      </c>
      <c r="C511" s="1" t="s">
        <v>69</v>
      </c>
      <c r="D511" s="1" t="s">
        <v>28</v>
      </c>
      <c r="E511" s="1" t="s">
        <v>56</v>
      </c>
      <c r="F511" s="1" t="s">
        <v>30</v>
      </c>
      <c r="G511" s="1" t="s">
        <v>31</v>
      </c>
      <c r="H511" s="1" t="s">
        <v>32</v>
      </c>
      <c r="I511" s="1" t="s">
        <v>85</v>
      </c>
      <c r="J511" s="1" t="s">
        <v>1316</v>
      </c>
      <c r="K511" s="1" t="s">
        <v>1295</v>
      </c>
      <c r="L511" s="5">
        <v>45829.638888888891</v>
      </c>
      <c r="M511" s="5">
        <v>45829.654861111114</v>
      </c>
      <c r="N511" s="5">
        <v>45829.715277777781</v>
      </c>
      <c r="O511" s="5">
        <v>45829.734027777777</v>
      </c>
      <c r="P511" s="1">
        <v>23</v>
      </c>
      <c r="Q511" s="1">
        <v>87</v>
      </c>
      <c r="R511" s="1">
        <v>27</v>
      </c>
      <c r="S511" s="6">
        <v>9.3000000000000007</v>
      </c>
      <c r="T511" s="1" t="s">
        <v>60</v>
      </c>
      <c r="U511" s="1" t="s">
        <v>35</v>
      </c>
      <c r="W511" s="2">
        <v>0.92</v>
      </c>
      <c r="X511" s="3">
        <v>34.57</v>
      </c>
      <c r="Y511" s="3">
        <v>176.25</v>
      </c>
      <c r="Z511" s="4" t="str">
        <f t="shared" si="28"/>
        <v>June</v>
      </c>
      <c r="AA511" s="1" t="str" cm="1">
        <f t="array" ref="AA511">_xlfn.IFS(
  HOUR(L511) &lt; 6, "Overnight (12am–6am)",
  HOUR(L511) &lt; 10, "Morning (6am–10am)",
  HOUR(L511) &lt; 14, "Midday (10am–2pm)",
  HOUR(L511) &lt; 18, "Afternoon (2pm–6pm)",
  TRUE, "Evening (6pm–12am)"
)</f>
        <v>Afternoon (2pm–6pm)</v>
      </c>
      <c r="AB511" s="5" t="str">
        <f t="shared" si="29"/>
        <v>Saturday</v>
      </c>
      <c r="AC511" s="2">
        <f t="shared" si="30"/>
        <v>15</v>
      </c>
      <c r="AD511" s="7">
        <f t="shared" si="31"/>
        <v>136.99999999604188</v>
      </c>
    </row>
    <row r="512" spans="1:30" x14ac:dyDescent="0.35">
      <c r="A512" s="1" t="s">
        <v>596</v>
      </c>
      <c r="B512" s="4">
        <v>45833</v>
      </c>
      <c r="C512" s="1" t="s">
        <v>50</v>
      </c>
      <c r="D512" s="1" t="s">
        <v>28</v>
      </c>
      <c r="E512" s="1" t="s">
        <v>29</v>
      </c>
      <c r="F512" s="1" t="s">
        <v>30</v>
      </c>
      <c r="G512" s="1" t="s">
        <v>45</v>
      </c>
      <c r="H512" s="1" t="s">
        <v>46</v>
      </c>
      <c r="I512" s="1" t="s">
        <v>107</v>
      </c>
      <c r="J512" s="1" t="s">
        <v>1309</v>
      </c>
      <c r="K512" s="1" t="s">
        <v>1296</v>
      </c>
      <c r="L512" s="5">
        <v>45833.479166666664</v>
      </c>
      <c r="M512" s="5">
        <v>45833.486111111109</v>
      </c>
      <c r="N512" s="5">
        <v>45833.499305555553</v>
      </c>
      <c r="O512" s="5">
        <v>45833.515277777777</v>
      </c>
      <c r="P512" s="1">
        <v>10</v>
      </c>
      <c r="Q512" s="1">
        <v>19</v>
      </c>
      <c r="R512" s="1">
        <v>23</v>
      </c>
      <c r="S512" s="6">
        <v>21.1</v>
      </c>
      <c r="T512" s="1" t="s">
        <v>48</v>
      </c>
      <c r="U512" s="1" t="s">
        <v>70</v>
      </c>
      <c r="V512" s="1" t="s">
        <v>173</v>
      </c>
      <c r="W512" s="2">
        <v>0</v>
      </c>
      <c r="X512" s="3">
        <v>0</v>
      </c>
      <c r="Y512" s="3">
        <v>0</v>
      </c>
      <c r="Z512" s="4" t="str">
        <f t="shared" si="28"/>
        <v>June</v>
      </c>
      <c r="AA512" s="1" t="str" cm="1">
        <f t="array" ref="AA512">_xlfn.IFS(
  HOUR(L512) &lt; 6, "Overnight (12am–6am)",
  HOUR(L512) &lt; 10, "Morning (6am–10am)",
  HOUR(L512) &lt; 14, "Midday (10am–2pm)",
  HOUR(L512) &lt; 18, "Afternoon (2pm–6pm)",
  TRUE, "Evening (6pm–12am)"
)</f>
        <v>Midday (10am–2pm)</v>
      </c>
      <c r="AB512" s="5" t="str">
        <f t="shared" si="29"/>
        <v>Wednesday</v>
      </c>
      <c r="AC512" s="2">
        <f t="shared" si="30"/>
        <v>11</v>
      </c>
      <c r="AD512" s="7">
        <f t="shared" si="31"/>
        <v>52.000000001862645</v>
      </c>
    </row>
    <row r="513" spans="1:30" x14ac:dyDescent="0.35">
      <c r="A513" s="1" t="s">
        <v>597</v>
      </c>
      <c r="B513" s="4">
        <v>45837</v>
      </c>
      <c r="C513" s="1" t="s">
        <v>99</v>
      </c>
      <c r="D513" s="1" t="s">
        <v>28</v>
      </c>
      <c r="E513" s="1" t="s">
        <v>38</v>
      </c>
      <c r="F513" s="1" t="s">
        <v>44</v>
      </c>
      <c r="G513" s="1" t="s">
        <v>31</v>
      </c>
      <c r="H513" s="1" t="s">
        <v>32</v>
      </c>
      <c r="I513" s="1" t="s">
        <v>57</v>
      </c>
      <c r="J513" s="1" t="s">
        <v>1319</v>
      </c>
      <c r="K513" s="1" t="s">
        <v>1292</v>
      </c>
      <c r="L513" s="5">
        <v>45837.527777777781</v>
      </c>
      <c r="M513" s="5">
        <v>45837.546527777777</v>
      </c>
      <c r="N513" s="5">
        <v>45837.557638888888</v>
      </c>
      <c r="O513" s="5">
        <v>45837.574999999997</v>
      </c>
      <c r="P513" s="1">
        <v>27</v>
      </c>
      <c r="Q513" s="1">
        <v>16</v>
      </c>
      <c r="R513" s="1">
        <v>25</v>
      </c>
      <c r="S513" s="6">
        <v>13.9</v>
      </c>
      <c r="T513" s="1" t="s">
        <v>60</v>
      </c>
      <c r="U513" s="1" t="s">
        <v>35</v>
      </c>
      <c r="W513" s="2">
        <v>0.78</v>
      </c>
      <c r="X513" s="3">
        <v>52.59</v>
      </c>
      <c r="Y513" s="3">
        <v>185.92</v>
      </c>
      <c r="Z513" s="4" t="str">
        <f t="shared" si="28"/>
        <v>June</v>
      </c>
      <c r="AA513" s="1" t="str" cm="1">
        <f t="array" ref="AA513">_xlfn.IFS(
  HOUR(L513) &lt; 6, "Overnight (12am–6am)",
  HOUR(L513) &lt; 10, "Morning (6am–10am)",
  HOUR(L513) &lt; 14, "Midday (10am–2pm)",
  HOUR(L513) &lt; 18, "Afternoon (2pm–6pm)",
  TRUE, "Evening (6pm–12am)"
)</f>
        <v>Midday (10am–2pm)</v>
      </c>
      <c r="AB513" s="5" t="str">
        <f t="shared" si="29"/>
        <v>Sunday</v>
      </c>
      <c r="AC513" s="2">
        <f t="shared" si="30"/>
        <v>12</v>
      </c>
      <c r="AD513" s="7">
        <f t="shared" si="31"/>
        <v>67.999999991152436</v>
      </c>
    </row>
    <row r="514" spans="1:30" x14ac:dyDescent="0.35">
      <c r="A514" s="1" t="s">
        <v>598</v>
      </c>
      <c r="B514" s="4">
        <v>45824</v>
      </c>
      <c r="C514" s="1" t="s">
        <v>43</v>
      </c>
      <c r="D514" s="1" t="s">
        <v>28</v>
      </c>
      <c r="E514" s="1" t="s">
        <v>53</v>
      </c>
      <c r="F514" s="1" t="s">
        <v>30</v>
      </c>
      <c r="G514" s="1" t="s">
        <v>31</v>
      </c>
      <c r="H514" s="1" t="s">
        <v>32</v>
      </c>
      <c r="I514" s="1" t="s">
        <v>47</v>
      </c>
      <c r="J514" s="1" t="s">
        <v>1303</v>
      </c>
      <c r="K514" s="1" t="s">
        <v>1292</v>
      </c>
      <c r="L514" s="5">
        <v>45824.340277777781</v>
      </c>
      <c r="M514" s="5">
        <v>45824.36041666667</v>
      </c>
      <c r="N514" s="5">
        <v>45824.413194444445</v>
      </c>
      <c r="O514" s="5">
        <v>45824.419444444444</v>
      </c>
      <c r="P514" s="1">
        <v>29</v>
      </c>
      <c r="Q514" s="1">
        <v>76</v>
      </c>
      <c r="R514" s="1">
        <v>9</v>
      </c>
      <c r="S514" s="6">
        <v>12</v>
      </c>
      <c r="T514" s="1" t="s">
        <v>54</v>
      </c>
      <c r="U514" s="1" t="s">
        <v>35</v>
      </c>
      <c r="W514" s="2">
        <v>1.37</v>
      </c>
      <c r="X514" s="3">
        <v>54.84</v>
      </c>
      <c r="Y514" s="3">
        <v>172.91</v>
      </c>
      <c r="Z514" s="4" t="str">
        <f t="shared" ref="Z514:Z577" si="32">TEXT(B514,"MMMM")</f>
        <v>June</v>
      </c>
      <c r="AA514" s="1" t="str" cm="1">
        <f t="array" ref="AA514">_xlfn.IFS(
  HOUR(L514) &lt; 6, "Overnight (12am–6am)",
  HOUR(L514) &lt; 10, "Morning (6am–10am)",
  HOUR(L514) &lt; 14, "Midday (10am–2pm)",
  HOUR(L514) &lt; 18, "Afternoon (2pm–6pm)",
  TRUE, "Evening (6pm–12am)"
)</f>
        <v>Morning (6am–10am)</v>
      </c>
      <c r="AB514" s="5" t="str">
        <f t="shared" ref="AB514:AB577" si="33">TEXT(L514,"DDDD")</f>
        <v>Monday</v>
      </c>
      <c r="AC514" s="2">
        <f t="shared" ref="AC514:AC577" si="34">HOUR(L514)</f>
        <v>8</v>
      </c>
      <c r="AD514" s="7">
        <f t="shared" ref="AD514:AD577" si="35">(O514-L514)*(60*24)</f>
        <v>113.99999999441206</v>
      </c>
    </row>
    <row r="515" spans="1:30" x14ac:dyDescent="0.35">
      <c r="A515" s="1" t="s">
        <v>599</v>
      </c>
      <c r="B515" s="4">
        <v>45831</v>
      </c>
      <c r="C515" s="1" t="s">
        <v>83</v>
      </c>
      <c r="D515" s="1" t="s">
        <v>28</v>
      </c>
      <c r="E515" s="1" t="s">
        <v>53</v>
      </c>
      <c r="F515" s="1" t="s">
        <v>30</v>
      </c>
      <c r="G515" s="1" t="s">
        <v>39</v>
      </c>
      <c r="H515" s="1" t="s">
        <v>40</v>
      </c>
      <c r="I515" s="1" t="s">
        <v>73</v>
      </c>
      <c r="J515" s="1" t="s">
        <v>1320</v>
      </c>
      <c r="K515" s="1" t="s">
        <v>1295</v>
      </c>
      <c r="L515" s="5">
        <v>45831.614583333336</v>
      </c>
      <c r="M515" s="5">
        <v>45831.643750000003</v>
      </c>
      <c r="N515" s="5">
        <v>45831.679861111108</v>
      </c>
      <c r="O515" s="5">
        <v>45831.690972222219</v>
      </c>
      <c r="P515" s="1">
        <v>42</v>
      </c>
      <c r="Q515" s="1">
        <v>52</v>
      </c>
      <c r="R515" s="1">
        <v>16</v>
      </c>
      <c r="S515" s="6">
        <v>1.3</v>
      </c>
      <c r="T515" s="1" t="s">
        <v>77</v>
      </c>
      <c r="U515" s="1" t="s">
        <v>35</v>
      </c>
      <c r="W515" s="2">
        <v>1.38</v>
      </c>
      <c r="X515" s="3">
        <v>34.5</v>
      </c>
      <c r="Y515" s="3">
        <v>238.87</v>
      </c>
      <c r="Z515" s="4" t="str">
        <f t="shared" si="32"/>
        <v>June</v>
      </c>
      <c r="AA515" s="1" t="str" cm="1">
        <f t="array" ref="AA515">_xlfn.IFS(
  HOUR(L515) &lt; 6, "Overnight (12am–6am)",
  HOUR(L515) &lt; 10, "Morning (6am–10am)",
  HOUR(L515) &lt; 14, "Midday (10am–2pm)",
  HOUR(L515) &lt; 18, "Afternoon (2pm–6pm)",
  TRUE, "Evening (6pm–12am)"
)</f>
        <v>Afternoon (2pm–6pm)</v>
      </c>
      <c r="AB515" s="5" t="str">
        <f t="shared" si="33"/>
        <v>Monday</v>
      </c>
      <c r="AC515" s="2">
        <f t="shared" si="34"/>
        <v>14</v>
      </c>
      <c r="AD515" s="7">
        <f t="shared" si="35"/>
        <v>109.99999999185093</v>
      </c>
    </row>
    <row r="516" spans="1:30" x14ac:dyDescent="0.35">
      <c r="A516" s="1" t="s">
        <v>600</v>
      </c>
      <c r="B516" s="4">
        <v>45827</v>
      </c>
      <c r="C516" s="1" t="s">
        <v>90</v>
      </c>
      <c r="D516" s="1" t="s">
        <v>28</v>
      </c>
      <c r="E516" s="1" t="s">
        <v>66</v>
      </c>
      <c r="F516" s="1" t="s">
        <v>44</v>
      </c>
      <c r="G516" s="1" t="s">
        <v>39</v>
      </c>
      <c r="H516" s="1" t="s">
        <v>40</v>
      </c>
      <c r="I516" s="1" t="s">
        <v>73</v>
      </c>
      <c r="J516" s="1" t="s">
        <v>1311</v>
      </c>
      <c r="K516" s="1" t="s">
        <v>1293</v>
      </c>
      <c r="L516" s="5">
        <v>45827.729166666664</v>
      </c>
      <c r="M516" s="5">
        <v>45827.744444444441</v>
      </c>
      <c r="N516" s="5">
        <v>45827.773611111108</v>
      </c>
      <c r="O516" s="5">
        <v>45827.78125</v>
      </c>
      <c r="P516" s="1">
        <v>22</v>
      </c>
      <c r="Q516" s="1">
        <v>42</v>
      </c>
      <c r="R516" s="1">
        <v>11</v>
      </c>
      <c r="S516" s="6">
        <v>25</v>
      </c>
      <c r="T516" s="1" t="s">
        <v>77</v>
      </c>
      <c r="U516" s="1" t="s">
        <v>35</v>
      </c>
      <c r="W516" s="2">
        <v>2.78</v>
      </c>
      <c r="X516" s="3">
        <v>164.36</v>
      </c>
      <c r="Y516" s="3">
        <v>563.35</v>
      </c>
      <c r="Z516" s="4" t="str">
        <f t="shared" si="32"/>
        <v>June</v>
      </c>
      <c r="AA516" s="1" t="str" cm="1">
        <f t="array" ref="AA516">_xlfn.IFS(
  HOUR(L516) &lt; 6, "Overnight (12am–6am)",
  HOUR(L516) &lt; 10, "Morning (6am–10am)",
  HOUR(L516) &lt; 14, "Midday (10am–2pm)",
  HOUR(L516) &lt; 18, "Afternoon (2pm–6pm)",
  TRUE, "Evening (6pm–12am)"
)</f>
        <v>Afternoon (2pm–6pm)</v>
      </c>
      <c r="AB516" s="5" t="str">
        <f t="shared" si="33"/>
        <v>Thursday</v>
      </c>
      <c r="AC516" s="2">
        <f t="shared" si="34"/>
        <v>17</v>
      </c>
      <c r="AD516" s="7">
        <f t="shared" si="35"/>
        <v>75.00000000349246</v>
      </c>
    </row>
    <row r="517" spans="1:30" x14ac:dyDescent="0.35">
      <c r="A517" s="1" t="s">
        <v>601</v>
      </c>
      <c r="B517" s="4">
        <v>45811</v>
      </c>
      <c r="C517" s="1" t="s">
        <v>83</v>
      </c>
      <c r="D517" s="1" t="s">
        <v>28</v>
      </c>
      <c r="E517" s="1" t="s">
        <v>29</v>
      </c>
      <c r="F517" s="1" t="s">
        <v>30</v>
      </c>
      <c r="G517" s="1" t="s">
        <v>39</v>
      </c>
      <c r="H517" s="1" t="s">
        <v>40</v>
      </c>
      <c r="I517" s="1" t="s">
        <v>73</v>
      </c>
      <c r="J517" s="1" t="s">
        <v>1314</v>
      </c>
      <c r="K517" s="1" t="s">
        <v>1296</v>
      </c>
      <c r="L517" s="5">
        <v>45811.729166666664</v>
      </c>
      <c r="M517" s="5">
        <v>45811.73541666667</v>
      </c>
      <c r="N517" s="5">
        <v>45811.856249999997</v>
      </c>
      <c r="O517" s="5">
        <v>45811.874305555553</v>
      </c>
      <c r="P517" s="1">
        <v>9</v>
      </c>
      <c r="Q517" s="1">
        <v>174</v>
      </c>
      <c r="R517" s="1">
        <v>26</v>
      </c>
      <c r="S517" s="6">
        <v>15.1</v>
      </c>
      <c r="T517" s="1" t="s">
        <v>48</v>
      </c>
      <c r="U517" s="1" t="s">
        <v>35</v>
      </c>
      <c r="W517" s="2">
        <v>1.86</v>
      </c>
      <c r="X517" s="3">
        <v>145.77000000000001</v>
      </c>
      <c r="Y517" s="3">
        <v>350.83</v>
      </c>
      <c r="Z517" s="4" t="str">
        <f t="shared" si="32"/>
        <v>June</v>
      </c>
      <c r="AA517" s="1" t="str" cm="1">
        <f t="array" ref="AA517">_xlfn.IFS(
  HOUR(L517) &lt; 6, "Overnight (12am–6am)",
  HOUR(L517) &lt; 10, "Morning (6am–10am)",
  HOUR(L517) &lt; 14, "Midday (10am–2pm)",
  HOUR(L517) &lt; 18, "Afternoon (2pm–6pm)",
  TRUE, "Evening (6pm–12am)"
)</f>
        <v>Afternoon (2pm–6pm)</v>
      </c>
      <c r="AB517" s="5" t="str">
        <f t="shared" si="33"/>
        <v>Tuesday</v>
      </c>
      <c r="AC517" s="2">
        <f t="shared" si="34"/>
        <v>17</v>
      </c>
      <c r="AD517" s="7">
        <f t="shared" si="35"/>
        <v>209.00000000023283</v>
      </c>
    </row>
    <row r="518" spans="1:30" x14ac:dyDescent="0.35">
      <c r="A518" s="1" t="s">
        <v>602</v>
      </c>
      <c r="B518" s="4">
        <v>45826</v>
      </c>
      <c r="C518" s="1" t="s">
        <v>37</v>
      </c>
      <c r="D518" s="1" t="s">
        <v>28</v>
      </c>
      <c r="E518" s="1" t="s">
        <v>56</v>
      </c>
      <c r="F518" s="1" t="s">
        <v>30</v>
      </c>
      <c r="G518" s="1" t="s">
        <v>39</v>
      </c>
      <c r="H518" s="1" t="s">
        <v>40</v>
      </c>
      <c r="I518" s="1" t="s">
        <v>85</v>
      </c>
      <c r="J518" s="1" t="s">
        <v>1303</v>
      </c>
      <c r="K518" s="1" t="s">
        <v>1296</v>
      </c>
      <c r="L518" s="5">
        <v>45826.538194444445</v>
      </c>
      <c r="M518" s="5">
        <v>45826.552083333336</v>
      </c>
      <c r="N518" s="5">
        <v>45826.654861111114</v>
      </c>
      <c r="O518" s="5">
        <v>45826.666666666664</v>
      </c>
      <c r="P518" s="1">
        <v>20</v>
      </c>
      <c r="Q518" s="1">
        <v>148</v>
      </c>
      <c r="R518" s="1">
        <v>17</v>
      </c>
      <c r="S518" s="6">
        <v>12.6</v>
      </c>
      <c r="T518" s="1" t="s">
        <v>34</v>
      </c>
      <c r="U518" s="1" t="s">
        <v>177</v>
      </c>
      <c r="V518" s="1" t="s">
        <v>178</v>
      </c>
      <c r="W518" s="2">
        <v>0</v>
      </c>
      <c r="X518" s="3">
        <v>0</v>
      </c>
      <c r="Y518" s="3">
        <v>0</v>
      </c>
      <c r="Z518" s="4" t="str">
        <f t="shared" si="32"/>
        <v>June</v>
      </c>
      <c r="AA518" s="1" t="str" cm="1">
        <f t="array" ref="AA518">_xlfn.IFS(
  HOUR(L518) &lt; 6, "Overnight (12am–6am)",
  HOUR(L518) &lt; 10, "Morning (6am–10am)",
  HOUR(L518) &lt; 14, "Midday (10am–2pm)",
  HOUR(L518) &lt; 18, "Afternoon (2pm–6pm)",
  TRUE, "Evening (6pm–12am)"
)</f>
        <v>Midday (10am–2pm)</v>
      </c>
      <c r="AB518" s="5" t="str">
        <f t="shared" si="33"/>
        <v>Wednesday</v>
      </c>
      <c r="AC518" s="2">
        <f t="shared" si="34"/>
        <v>12</v>
      </c>
      <c r="AD518" s="7">
        <f t="shared" si="35"/>
        <v>184.99999999534339</v>
      </c>
    </row>
    <row r="519" spans="1:30" x14ac:dyDescent="0.35">
      <c r="A519" s="1" t="s">
        <v>603</v>
      </c>
      <c r="B519" s="4">
        <v>45811</v>
      </c>
      <c r="C519" s="1" t="s">
        <v>50</v>
      </c>
      <c r="D519" s="1" t="s">
        <v>28</v>
      </c>
      <c r="E519" s="1" t="s">
        <v>56</v>
      </c>
      <c r="F519" s="1" t="s">
        <v>30</v>
      </c>
      <c r="G519" s="1" t="s">
        <v>39</v>
      </c>
      <c r="H519" s="1" t="s">
        <v>40</v>
      </c>
      <c r="I519" s="1" t="s">
        <v>85</v>
      </c>
      <c r="J519" s="1" t="s">
        <v>1299</v>
      </c>
      <c r="K519" s="1" t="s">
        <v>1296</v>
      </c>
      <c r="L519" s="5">
        <v>45811.451388888891</v>
      </c>
      <c r="M519" s="5">
        <v>45811.463194444441</v>
      </c>
      <c r="N519" s="5">
        <v>45811.470833333333</v>
      </c>
      <c r="O519" s="5">
        <v>45811.492361111108</v>
      </c>
      <c r="P519" s="1">
        <v>17</v>
      </c>
      <c r="Q519" s="1">
        <v>11</v>
      </c>
      <c r="R519" s="1">
        <v>31</v>
      </c>
      <c r="S519" s="6">
        <v>1</v>
      </c>
      <c r="T519" s="1" t="s">
        <v>54</v>
      </c>
      <c r="U519" s="1" t="s">
        <v>35</v>
      </c>
      <c r="W519" s="2">
        <v>1.85</v>
      </c>
      <c r="X519" s="3">
        <v>21.64</v>
      </c>
      <c r="Y519" s="3">
        <v>838.76</v>
      </c>
      <c r="Z519" s="4" t="str">
        <f t="shared" si="32"/>
        <v>June</v>
      </c>
      <c r="AA519" s="1" t="str" cm="1">
        <f t="array" ref="AA519">_xlfn.IFS(
  HOUR(L519) &lt; 6, "Overnight (12am–6am)",
  HOUR(L519) &lt; 10, "Morning (6am–10am)",
  HOUR(L519) &lt; 14, "Midday (10am–2pm)",
  HOUR(L519) &lt; 18, "Afternoon (2pm–6pm)",
  TRUE, "Evening (6pm–12am)"
)</f>
        <v>Midday (10am–2pm)</v>
      </c>
      <c r="AB519" s="5" t="str">
        <f t="shared" si="33"/>
        <v>Tuesday</v>
      </c>
      <c r="AC519" s="2">
        <f t="shared" si="34"/>
        <v>10</v>
      </c>
      <c r="AD519" s="7">
        <f t="shared" si="35"/>
        <v>58.999999993247911</v>
      </c>
    </row>
    <row r="520" spans="1:30" x14ac:dyDescent="0.35">
      <c r="A520" s="1" t="s">
        <v>604</v>
      </c>
      <c r="B520" s="4">
        <v>45821</v>
      </c>
      <c r="C520" s="1" t="s">
        <v>88</v>
      </c>
      <c r="D520" s="1" t="s">
        <v>28</v>
      </c>
      <c r="E520" s="1" t="s">
        <v>53</v>
      </c>
      <c r="F520" s="1" t="s">
        <v>30</v>
      </c>
      <c r="G520" s="1" t="s">
        <v>39</v>
      </c>
      <c r="H520" s="1" t="s">
        <v>40</v>
      </c>
      <c r="I520" s="1" t="s">
        <v>67</v>
      </c>
      <c r="J520" s="1" t="s">
        <v>1317</v>
      </c>
      <c r="K520" s="1" t="s">
        <v>1295</v>
      </c>
      <c r="L520" s="5">
        <v>45821.427083333336</v>
      </c>
      <c r="M520" s="5">
        <v>45821.429861111108</v>
      </c>
      <c r="N520" s="5">
        <v>45821.477083333331</v>
      </c>
      <c r="O520" s="5">
        <v>45821.493750000001</v>
      </c>
      <c r="P520" s="1">
        <v>4</v>
      </c>
      <c r="Q520" s="1">
        <v>68</v>
      </c>
      <c r="R520" s="1">
        <v>24</v>
      </c>
      <c r="S520" s="6">
        <v>8.3000000000000007</v>
      </c>
      <c r="T520" s="1" t="s">
        <v>48</v>
      </c>
      <c r="U520" s="1" t="s">
        <v>35</v>
      </c>
      <c r="W520" s="2">
        <v>1.92</v>
      </c>
      <c r="X520" s="3">
        <v>198.84</v>
      </c>
      <c r="Y520" s="3">
        <v>819.04</v>
      </c>
      <c r="Z520" s="4" t="str">
        <f t="shared" si="32"/>
        <v>June</v>
      </c>
      <c r="AA520" s="1" t="str" cm="1">
        <f t="array" ref="AA520">_xlfn.IFS(
  HOUR(L520) &lt; 6, "Overnight (12am–6am)",
  HOUR(L520) &lt; 10, "Morning (6am–10am)",
  HOUR(L520) &lt; 14, "Midday (10am–2pm)",
  HOUR(L520) &lt; 18, "Afternoon (2pm–6pm)",
  TRUE, "Evening (6pm–12am)"
)</f>
        <v>Midday (10am–2pm)</v>
      </c>
      <c r="AB520" s="5" t="str">
        <f t="shared" si="33"/>
        <v>Friday</v>
      </c>
      <c r="AC520" s="2">
        <f t="shared" si="34"/>
        <v>10</v>
      </c>
      <c r="AD520" s="7">
        <f t="shared" si="35"/>
        <v>95.999999998603016</v>
      </c>
    </row>
    <row r="521" spans="1:30" x14ac:dyDescent="0.35">
      <c r="A521" s="1" t="s">
        <v>605</v>
      </c>
      <c r="B521" s="4">
        <v>45826</v>
      </c>
      <c r="C521" s="1" t="s">
        <v>88</v>
      </c>
      <c r="D521" s="1" t="s">
        <v>28</v>
      </c>
      <c r="E521" s="1" t="s">
        <v>66</v>
      </c>
      <c r="F521" s="1" t="s">
        <v>30</v>
      </c>
      <c r="G521" s="1" t="s">
        <v>39</v>
      </c>
      <c r="H521" s="1" t="s">
        <v>40</v>
      </c>
      <c r="I521" s="1" t="s">
        <v>33</v>
      </c>
      <c r="J521" s="1" t="s">
        <v>1304</v>
      </c>
      <c r="K521" s="1" t="s">
        <v>1294</v>
      </c>
      <c r="L521" s="5">
        <v>45826.572916666664</v>
      </c>
      <c r="M521" s="5">
        <v>45826.577777777777</v>
      </c>
      <c r="N521" s="5">
        <v>45826.668055555558</v>
      </c>
      <c r="O521" s="5">
        <v>45826.685416666667</v>
      </c>
      <c r="P521" s="1">
        <v>7</v>
      </c>
      <c r="Q521" s="1">
        <v>130</v>
      </c>
      <c r="R521" s="1">
        <v>25</v>
      </c>
      <c r="S521" s="6">
        <v>9.5</v>
      </c>
      <c r="T521" s="1" t="s">
        <v>60</v>
      </c>
      <c r="U521" s="1" t="s">
        <v>35</v>
      </c>
      <c r="W521" s="2">
        <v>0.95</v>
      </c>
      <c r="X521" s="3">
        <v>192.96</v>
      </c>
      <c r="Y521" s="3">
        <v>944.2</v>
      </c>
      <c r="Z521" s="4" t="str">
        <f t="shared" si="32"/>
        <v>June</v>
      </c>
      <c r="AA521" s="1" t="str" cm="1">
        <f t="array" ref="AA521">_xlfn.IFS(
  HOUR(L521) &lt; 6, "Overnight (12am–6am)",
  HOUR(L521) &lt; 10, "Morning (6am–10am)",
  HOUR(L521) &lt; 14, "Midday (10am–2pm)",
  HOUR(L521) &lt; 18, "Afternoon (2pm–6pm)",
  TRUE, "Evening (6pm–12am)"
)</f>
        <v>Midday (10am–2pm)</v>
      </c>
      <c r="AB521" s="5" t="str">
        <f t="shared" si="33"/>
        <v>Wednesday</v>
      </c>
      <c r="AC521" s="2">
        <f t="shared" si="34"/>
        <v>13</v>
      </c>
      <c r="AD521" s="7">
        <f t="shared" si="35"/>
        <v>162.00000000419095</v>
      </c>
    </row>
    <row r="522" spans="1:30" x14ac:dyDescent="0.35">
      <c r="A522" s="1" t="s">
        <v>606</v>
      </c>
      <c r="B522" s="4">
        <v>45819</v>
      </c>
      <c r="C522" s="1" t="s">
        <v>27</v>
      </c>
      <c r="D522" s="1" t="s">
        <v>28</v>
      </c>
      <c r="E522" s="1" t="s">
        <v>53</v>
      </c>
      <c r="F522" s="1" t="s">
        <v>44</v>
      </c>
      <c r="G522" s="1" t="s">
        <v>31</v>
      </c>
      <c r="H522" s="1" t="s">
        <v>32</v>
      </c>
      <c r="I522" s="1" t="s">
        <v>67</v>
      </c>
      <c r="J522" s="1" t="s">
        <v>1317</v>
      </c>
      <c r="K522" s="1" t="s">
        <v>1292</v>
      </c>
      <c r="L522" s="5">
        <v>45819.260416666664</v>
      </c>
      <c r="M522" s="5">
        <v>45819.268750000003</v>
      </c>
      <c r="N522" s="5">
        <v>45819.345138888886</v>
      </c>
      <c r="O522" s="5">
        <v>45819.376388888886</v>
      </c>
      <c r="P522" s="1">
        <v>12</v>
      </c>
      <c r="Q522" s="1">
        <v>110</v>
      </c>
      <c r="R522" s="1">
        <v>45</v>
      </c>
      <c r="S522" s="6">
        <v>14.2</v>
      </c>
      <c r="T522" s="1" t="s">
        <v>34</v>
      </c>
      <c r="U522" s="1" t="s">
        <v>35</v>
      </c>
      <c r="W522" s="2">
        <v>1.26</v>
      </c>
      <c r="X522" s="3">
        <v>14.04</v>
      </c>
      <c r="Y522" s="3">
        <v>211.69</v>
      </c>
      <c r="Z522" s="4" t="str">
        <f t="shared" si="32"/>
        <v>June</v>
      </c>
      <c r="AA522" s="1" t="str" cm="1">
        <f t="array" ref="AA522">_xlfn.IFS(
  HOUR(L522) &lt; 6, "Overnight (12am–6am)",
  HOUR(L522) &lt; 10, "Morning (6am–10am)",
  HOUR(L522) &lt; 14, "Midday (10am–2pm)",
  HOUR(L522) &lt; 18, "Afternoon (2pm–6pm)",
  TRUE, "Evening (6pm–12am)"
)</f>
        <v>Morning (6am–10am)</v>
      </c>
      <c r="AB522" s="5" t="str">
        <f t="shared" si="33"/>
        <v>Wednesday</v>
      </c>
      <c r="AC522" s="2">
        <f t="shared" si="34"/>
        <v>6</v>
      </c>
      <c r="AD522" s="7">
        <f t="shared" si="35"/>
        <v>166.99999999953434</v>
      </c>
    </row>
    <row r="523" spans="1:30" x14ac:dyDescent="0.35">
      <c r="A523" s="1" t="s">
        <v>607</v>
      </c>
      <c r="B523" s="4">
        <v>45811</v>
      </c>
      <c r="C523" s="1" t="s">
        <v>52</v>
      </c>
      <c r="D523" s="1" t="s">
        <v>28</v>
      </c>
      <c r="E523" s="1" t="s">
        <v>29</v>
      </c>
      <c r="F523" s="1" t="s">
        <v>44</v>
      </c>
      <c r="G523" s="1" t="s">
        <v>31</v>
      </c>
      <c r="H523" s="1" t="s">
        <v>32</v>
      </c>
      <c r="I523" s="1" t="s">
        <v>67</v>
      </c>
      <c r="J523" s="1" t="s">
        <v>1322</v>
      </c>
      <c r="K523" s="1" t="s">
        <v>1297</v>
      </c>
      <c r="L523" s="5">
        <v>45811.71875</v>
      </c>
      <c r="M523" s="5">
        <v>45811.729166666664</v>
      </c>
      <c r="N523" s="5">
        <v>45811.793055555558</v>
      </c>
      <c r="O523" s="5">
        <v>45811.823611111111</v>
      </c>
      <c r="P523" s="1">
        <v>15</v>
      </c>
      <c r="Q523" s="1">
        <v>92</v>
      </c>
      <c r="R523" s="1">
        <v>44</v>
      </c>
      <c r="S523" s="6">
        <v>12</v>
      </c>
      <c r="T523" s="1" t="s">
        <v>60</v>
      </c>
      <c r="U523" s="1" t="s">
        <v>35</v>
      </c>
      <c r="W523" s="2">
        <v>1.25</v>
      </c>
      <c r="X523" s="3">
        <v>0.14000000000000001</v>
      </c>
      <c r="Y523" s="3">
        <v>190.66</v>
      </c>
      <c r="Z523" s="4" t="str">
        <f t="shared" si="32"/>
        <v>June</v>
      </c>
      <c r="AA523" s="1" t="str" cm="1">
        <f t="array" ref="AA523">_xlfn.IFS(
  HOUR(L523) &lt; 6, "Overnight (12am–6am)",
  HOUR(L523) &lt; 10, "Morning (6am–10am)",
  HOUR(L523) &lt; 14, "Midday (10am–2pm)",
  HOUR(L523) &lt; 18, "Afternoon (2pm–6pm)",
  TRUE, "Evening (6pm–12am)"
)</f>
        <v>Afternoon (2pm–6pm)</v>
      </c>
      <c r="AB523" s="5" t="str">
        <f t="shared" si="33"/>
        <v>Tuesday</v>
      </c>
      <c r="AC523" s="2">
        <f t="shared" si="34"/>
        <v>17</v>
      </c>
      <c r="AD523" s="7">
        <f t="shared" si="35"/>
        <v>150.99999999976717</v>
      </c>
    </row>
    <row r="524" spans="1:30" x14ac:dyDescent="0.35">
      <c r="A524" s="1" t="s">
        <v>608</v>
      </c>
      <c r="B524" s="4">
        <v>45821</v>
      </c>
      <c r="C524" s="1" t="s">
        <v>65</v>
      </c>
      <c r="D524" s="1" t="s">
        <v>28</v>
      </c>
      <c r="E524" s="1" t="s">
        <v>66</v>
      </c>
      <c r="F524" s="1" t="s">
        <v>44</v>
      </c>
      <c r="G524" s="1" t="s">
        <v>45</v>
      </c>
      <c r="H524" s="1" t="s">
        <v>46</v>
      </c>
      <c r="I524" s="1" t="s">
        <v>47</v>
      </c>
      <c r="J524" s="1" t="s">
        <v>1299</v>
      </c>
      <c r="K524" s="1" t="s">
        <v>1295</v>
      </c>
      <c r="L524" s="5">
        <v>45821.565972222219</v>
      </c>
      <c r="M524" s="5">
        <v>45821.572916666664</v>
      </c>
      <c r="N524" s="5">
        <v>45821.602083333331</v>
      </c>
      <c r="O524" s="5">
        <v>45821.620833333334</v>
      </c>
      <c r="P524" s="1">
        <v>10</v>
      </c>
      <c r="Q524" s="1">
        <v>42</v>
      </c>
      <c r="R524" s="1">
        <v>27</v>
      </c>
      <c r="S524" s="6">
        <v>6.3</v>
      </c>
      <c r="T524" s="1" t="s">
        <v>77</v>
      </c>
      <c r="U524" s="1" t="s">
        <v>70</v>
      </c>
      <c r="V524" s="1" t="s">
        <v>105</v>
      </c>
      <c r="W524" s="2">
        <v>0</v>
      </c>
      <c r="X524" s="3">
        <v>0</v>
      </c>
      <c r="Y524" s="3">
        <v>0</v>
      </c>
      <c r="Z524" s="4" t="str">
        <f t="shared" si="32"/>
        <v>June</v>
      </c>
      <c r="AA524" s="1" t="str" cm="1">
        <f t="array" ref="AA524">_xlfn.IFS(
  HOUR(L524) &lt; 6, "Overnight (12am–6am)",
  HOUR(L524) &lt; 10, "Morning (6am–10am)",
  HOUR(L524) &lt; 14, "Midday (10am–2pm)",
  HOUR(L524) &lt; 18, "Afternoon (2pm–6pm)",
  TRUE, "Evening (6pm–12am)"
)</f>
        <v>Midday (10am–2pm)</v>
      </c>
      <c r="AB524" s="5" t="str">
        <f t="shared" si="33"/>
        <v>Friday</v>
      </c>
      <c r="AC524" s="2">
        <f t="shared" si="34"/>
        <v>13</v>
      </c>
      <c r="AD524" s="7">
        <f t="shared" si="35"/>
        <v>79.000000006053597</v>
      </c>
    </row>
    <row r="525" spans="1:30" x14ac:dyDescent="0.35">
      <c r="A525" s="1" t="s">
        <v>609</v>
      </c>
      <c r="B525" s="4">
        <v>45825</v>
      </c>
      <c r="C525" s="1" t="s">
        <v>63</v>
      </c>
      <c r="D525" s="1" t="s">
        <v>28</v>
      </c>
      <c r="E525" s="1" t="s">
        <v>56</v>
      </c>
      <c r="F525" s="1" t="s">
        <v>44</v>
      </c>
      <c r="G525" s="1" t="s">
        <v>31</v>
      </c>
      <c r="H525" s="1" t="s">
        <v>32</v>
      </c>
      <c r="I525" s="1" t="s">
        <v>67</v>
      </c>
      <c r="J525" s="1" t="s">
        <v>1322</v>
      </c>
      <c r="K525" s="1" t="s">
        <v>1295</v>
      </c>
      <c r="L525" s="5">
        <v>45825.711805555555</v>
      </c>
      <c r="M525" s="5">
        <v>45825.719444444447</v>
      </c>
      <c r="N525" s="5">
        <v>45825.822222222225</v>
      </c>
      <c r="O525" s="5">
        <v>45825.859722222223</v>
      </c>
      <c r="P525" s="1">
        <v>11</v>
      </c>
      <c r="Q525" s="1">
        <v>148</v>
      </c>
      <c r="R525" s="1">
        <v>54</v>
      </c>
      <c r="S525" s="6">
        <v>15.9</v>
      </c>
      <c r="T525" s="1" t="s">
        <v>34</v>
      </c>
      <c r="U525" s="1" t="s">
        <v>35</v>
      </c>
      <c r="W525" s="2">
        <v>1.0900000000000001</v>
      </c>
      <c r="X525" s="3">
        <v>0</v>
      </c>
      <c r="Y525" s="3">
        <v>185.01</v>
      </c>
      <c r="Z525" s="4" t="str">
        <f t="shared" si="32"/>
        <v>June</v>
      </c>
      <c r="AA525" s="1" t="str" cm="1">
        <f t="array" ref="AA525">_xlfn.IFS(
  HOUR(L525) &lt; 6, "Overnight (12am–6am)",
  HOUR(L525) &lt; 10, "Morning (6am–10am)",
  HOUR(L525) &lt; 14, "Midday (10am–2pm)",
  HOUR(L525) &lt; 18, "Afternoon (2pm–6pm)",
  TRUE, "Evening (6pm–12am)"
)</f>
        <v>Afternoon (2pm–6pm)</v>
      </c>
      <c r="AB525" s="5" t="str">
        <f t="shared" si="33"/>
        <v>Tuesday</v>
      </c>
      <c r="AC525" s="2">
        <f t="shared" si="34"/>
        <v>17</v>
      </c>
      <c r="AD525" s="7">
        <f t="shared" si="35"/>
        <v>213.00000000279397</v>
      </c>
    </row>
    <row r="526" spans="1:30" x14ac:dyDescent="0.35">
      <c r="A526" s="1" t="s">
        <v>610</v>
      </c>
      <c r="B526" s="4">
        <v>45810</v>
      </c>
      <c r="C526" s="1" t="s">
        <v>63</v>
      </c>
      <c r="D526" s="1" t="s">
        <v>28</v>
      </c>
      <c r="E526" s="1" t="s">
        <v>53</v>
      </c>
      <c r="F526" s="1" t="s">
        <v>30</v>
      </c>
      <c r="G526" s="1" t="s">
        <v>31</v>
      </c>
      <c r="H526" s="1" t="s">
        <v>32</v>
      </c>
      <c r="I526" s="1" t="s">
        <v>33</v>
      </c>
      <c r="J526" s="1" t="s">
        <v>1301</v>
      </c>
      <c r="K526" s="1" t="s">
        <v>1296</v>
      </c>
      <c r="L526" s="5">
        <v>45810.420138888891</v>
      </c>
      <c r="M526" s="5">
        <v>45810.432638888888</v>
      </c>
      <c r="N526" s="5">
        <v>45810.488194444442</v>
      </c>
      <c r="O526" s="5">
        <v>45810.493750000001</v>
      </c>
      <c r="P526" s="1">
        <v>18</v>
      </c>
      <c r="Q526" s="1">
        <v>80</v>
      </c>
      <c r="R526" s="1">
        <v>8</v>
      </c>
      <c r="S526" s="6">
        <v>10.199999999999999</v>
      </c>
      <c r="T526" s="1" t="s">
        <v>60</v>
      </c>
      <c r="U526" s="1" t="s">
        <v>35</v>
      </c>
      <c r="W526" s="2">
        <v>0.99</v>
      </c>
      <c r="X526" s="3">
        <v>18.14</v>
      </c>
      <c r="Y526" s="3">
        <v>214.06</v>
      </c>
      <c r="Z526" s="4" t="str">
        <f t="shared" si="32"/>
        <v>June</v>
      </c>
      <c r="AA526" s="1" t="str" cm="1">
        <f t="array" ref="AA526">_xlfn.IFS(
  HOUR(L526) &lt; 6, "Overnight (12am–6am)",
  HOUR(L526) &lt; 10, "Morning (6am–10am)",
  HOUR(L526) &lt; 14, "Midday (10am–2pm)",
  HOUR(L526) &lt; 18, "Afternoon (2pm–6pm)",
  TRUE, "Evening (6pm–12am)"
)</f>
        <v>Midday (10am–2pm)</v>
      </c>
      <c r="AB526" s="5" t="str">
        <f t="shared" si="33"/>
        <v>Monday</v>
      </c>
      <c r="AC526" s="2">
        <f t="shared" si="34"/>
        <v>10</v>
      </c>
      <c r="AD526" s="7">
        <f t="shared" si="35"/>
        <v>105.99999999976717</v>
      </c>
    </row>
    <row r="527" spans="1:30" x14ac:dyDescent="0.35">
      <c r="A527" s="1" t="s">
        <v>611</v>
      </c>
      <c r="B527" s="4">
        <v>45834</v>
      </c>
      <c r="C527" s="1" t="s">
        <v>59</v>
      </c>
      <c r="D527" s="1" t="s">
        <v>28</v>
      </c>
      <c r="E527" s="1" t="s">
        <v>38</v>
      </c>
      <c r="F527" s="1" t="s">
        <v>30</v>
      </c>
      <c r="G527" s="1" t="s">
        <v>31</v>
      </c>
      <c r="H527" s="1" t="s">
        <v>32</v>
      </c>
      <c r="I527" s="1" t="s">
        <v>75</v>
      </c>
      <c r="J527" s="1" t="s">
        <v>1300</v>
      </c>
      <c r="K527" s="1" t="s">
        <v>1295</v>
      </c>
      <c r="L527" s="5">
        <v>45834.364583333336</v>
      </c>
      <c r="M527" s="5">
        <v>45834.381249999999</v>
      </c>
      <c r="N527" s="5">
        <v>45834.470138888886</v>
      </c>
      <c r="O527" s="5">
        <v>45834.481249999997</v>
      </c>
      <c r="P527" s="1">
        <v>24</v>
      </c>
      <c r="Q527" s="1">
        <v>128</v>
      </c>
      <c r="R527" s="1">
        <v>16</v>
      </c>
      <c r="S527" s="6">
        <v>11.1</v>
      </c>
      <c r="T527" s="1" t="s">
        <v>77</v>
      </c>
      <c r="U527" s="1" t="s">
        <v>35</v>
      </c>
      <c r="W527" s="2">
        <v>1.31</v>
      </c>
      <c r="X527" s="3">
        <v>36.32</v>
      </c>
      <c r="Y527" s="3">
        <v>219.91</v>
      </c>
      <c r="Z527" s="4" t="str">
        <f t="shared" si="32"/>
        <v>June</v>
      </c>
      <c r="AA527" s="1" t="str" cm="1">
        <f t="array" ref="AA527">_xlfn.IFS(
  HOUR(L527) &lt; 6, "Overnight (12am–6am)",
  HOUR(L527) &lt; 10, "Morning (6am–10am)",
  HOUR(L527) &lt; 14, "Midday (10am–2pm)",
  HOUR(L527) &lt; 18, "Afternoon (2pm–6pm)",
  TRUE, "Evening (6pm–12am)"
)</f>
        <v>Morning (6am–10am)</v>
      </c>
      <c r="AB527" s="5" t="str">
        <f t="shared" si="33"/>
        <v>Thursday</v>
      </c>
      <c r="AC527" s="2">
        <f t="shared" si="34"/>
        <v>8</v>
      </c>
      <c r="AD527" s="7">
        <f t="shared" si="35"/>
        <v>167.99999999231659</v>
      </c>
    </row>
    <row r="528" spans="1:30" x14ac:dyDescent="0.35">
      <c r="A528" s="1" t="s">
        <v>612</v>
      </c>
      <c r="B528" s="4">
        <v>45814</v>
      </c>
      <c r="C528" s="1" t="s">
        <v>37</v>
      </c>
      <c r="D528" s="1" t="s">
        <v>28</v>
      </c>
      <c r="E528" s="1" t="s">
        <v>66</v>
      </c>
      <c r="F528" s="1" t="s">
        <v>30</v>
      </c>
      <c r="G528" s="1" t="s">
        <v>45</v>
      </c>
      <c r="H528" s="1" t="s">
        <v>46</v>
      </c>
      <c r="I528" s="1" t="s">
        <v>33</v>
      </c>
      <c r="J528" s="1" t="s">
        <v>1305</v>
      </c>
      <c r="K528" s="1" t="s">
        <v>1296</v>
      </c>
      <c r="L528" s="5">
        <v>45814.46875</v>
      </c>
      <c r="M528" s="5">
        <v>45814.477777777778</v>
      </c>
      <c r="N528" s="5">
        <v>45814.493750000001</v>
      </c>
      <c r="O528" s="5">
        <v>45814.509722222225</v>
      </c>
      <c r="P528" s="1">
        <v>13</v>
      </c>
      <c r="Q528" s="1">
        <v>23</v>
      </c>
      <c r="R528" s="1">
        <v>23</v>
      </c>
      <c r="S528" s="6">
        <v>13.7</v>
      </c>
      <c r="T528" s="1" t="s">
        <v>48</v>
      </c>
      <c r="U528" s="1" t="s">
        <v>35</v>
      </c>
      <c r="W528" s="2">
        <v>1.61</v>
      </c>
      <c r="X528" s="3">
        <v>145.18</v>
      </c>
      <c r="Y528" s="3">
        <v>584.24</v>
      </c>
      <c r="Z528" s="4" t="str">
        <f t="shared" si="32"/>
        <v>June</v>
      </c>
      <c r="AA528" s="1" t="str" cm="1">
        <f t="array" ref="AA528">_xlfn.IFS(
  HOUR(L528) &lt; 6, "Overnight (12am–6am)",
  HOUR(L528) &lt; 10, "Morning (6am–10am)",
  HOUR(L528) &lt; 14, "Midday (10am–2pm)",
  HOUR(L528) &lt; 18, "Afternoon (2pm–6pm)",
  TRUE, "Evening (6pm–12am)"
)</f>
        <v>Midday (10am–2pm)</v>
      </c>
      <c r="AB528" s="5" t="str">
        <f t="shared" si="33"/>
        <v>Friday</v>
      </c>
      <c r="AC528" s="2">
        <f t="shared" si="34"/>
        <v>11</v>
      </c>
      <c r="AD528" s="7">
        <f t="shared" si="35"/>
        <v>59.00000000372529</v>
      </c>
    </row>
    <row r="529" spans="1:30" x14ac:dyDescent="0.35">
      <c r="A529" s="1" t="s">
        <v>613</v>
      </c>
      <c r="B529" s="4">
        <v>45812</v>
      </c>
      <c r="C529" s="1" t="s">
        <v>119</v>
      </c>
      <c r="D529" s="1" t="s">
        <v>28</v>
      </c>
      <c r="E529" s="1" t="s">
        <v>56</v>
      </c>
      <c r="F529" s="1" t="s">
        <v>30</v>
      </c>
      <c r="G529" s="1" t="s">
        <v>31</v>
      </c>
      <c r="H529" s="1" t="s">
        <v>32</v>
      </c>
      <c r="I529" s="1" t="s">
        <v>107</v>
      </c>
      <c r="J529" s="1" t="s">
        <v>1301</v>
      </c>
      <c r="K529" s="1" t="s">
        <v>1296</v>
      </c>
      <c r="L529" s="5">
        <v>45812.461805555555</v>
      </c>
      <c r="M529" s="5">
        <v>45812.474999999999</v>
      </c>
      <c r="N529" s="5">
        <v>45812.568055555559</v>
      </c>
      <c r="O529" s="5">
        <v>45812.589583333334</v>
      </c>
      <c r="P529" s="1">
        <v>19</v>
      </c>
      <c r="Q529" s="1">
        <v>134</v>
      </c>
      <c r="R529" s="1">
        <v>31</v>
      </c>
      <c r="S529" s="6">
        <v>7.3</v>
      </c>
      <c r="T529" s="1" t="s">
        <v>34</v>
      </c>
      <c r="U529" s="1" t="s">
        <v>35</v>
      </c>
      <c r="W529" s="2">
        <v>1.26</v>
      </c>
      <c r="X529" s="3">
        <v>35.32</v>
      </c>
      <c r="Y529" s="3">
        <v>253.48</v>
      </c>
      <c r="Z529" s="4" t="str">
        <f t="shared" si="32"/>
        <v>June</v>
      </c>
      <c r="AA529" s="1" t="str" cm="1">
        <f t="array" ref="AA529">_xlfn.IFS(
  HOUR(L529) &lt; 6, "Overnight (12am–6am)",
  HOUR(L529) &lt; 10, "Morning (6am–10am)",
  HOUR(L529) &lt; 14, "Midday (10am–2pm)",
  HOUR(L529) &lt; 18, "Afternoon (2pm–6pm)",
  TRUE, "Evening (6pm–12am)"
)</f>
        <v>Midday (10am–2pm)</v>
      </c>
      <c r="AB529" s="5" t="str">
        <f t="shared" si="33"/>
        <v>Wednesday</v>
      </c>
      <c r="AC529" s="2">
        <f t="shared" si="34"/>
        <v>11</v>
      </c>
      <c r="AD529" s="7">
        <f t="shared" si="35"/>
        <v>184.00000000256114</v>
      </c>
    </row>
    <row r="530" spans="1:30" x14ac:dyDescent="0.35">
      <c r="A530" s="1" t="s">
        <v>614</v>
      </c>
      <c r="B530" s="4">
        <v>45827</v>
      </c>
      <c r="C530" s="1" t="s">
        <v>119</v>
      </c>
      <c r="D530" s="1" t="s">
        <v>28</v>
      </c>
      <c r="E530" s="1" t="s">
        <v>56</v>
      </c>
      <c r="F530" s="1" t="s">
        <v>30</v>
      </c>
      <c r="G530" s="1" t="s">
        <v>31</v>
      </c>
      <c r="H530" s="1" t="s">
        <v>32</v>
      </c>
      <c r="I530" s="1" t="s">
        <v>47</v>
      </c>
      <c r="J530" s="1" t="s">
        <v>1311</v>
      </c>
      <c r="K530" s="1" t="s">
        <v>1296</v>
      </c>
      <c r="L530" s="5">
        <v>45827.625</v>
      </c>
      <c r="M530" s="5">
        <v>45827.640277777777</v>
      </c>
      <c r="N530" s="5">
        <v>45827.813194444447</v>
      </c>
      <c r="O530" s="5">
        <v>45827.831250000003</v>
      </c>
      <c r="P530" s="1">
        <v>22</v>
      </c>
      <c r="Q530" s="1">
        <v>249</v>
      </c>
      <c r="R530" s="1">
        <v>26</v>
      </c>
      <c r="S530" s="6">
        <v>17</v>
      </c>
      <c r="T530" s="1" t="s">
        <v>77</v>
      </c>
      <c r="U530" s="1" t="s">
        <v>35</v>
      </c>
      <c r="W530" s="2">
        <v>1.86</v>
      </c>
      <c r="X530" s="3">
        <v>30.79</v>
      </c>
      <c r="Y530" s="3">
        <v>209.05</v>
      </c>
      <c r="Z530" s="4" t="str">
        <f t="shared" si="32"/>
        <v>June</v>
      </c>
      <c r="AA530" s="1" t="str" cm="1">
        <f t="array" ref="AA530">_xlfn.IFS(
  HOUR(L530) &lt; 6, "Overnight (12am–6am)",
  HOUR(L530) &lt; 10, "Morning (6am–10am)",
  HOUR(L530) &lt; 14, "Midday (10am–2pm)",
  HOUR(L530) &lt; 18, "Afternoon (2pm–6pm)",
  TRUE, "Evening (6pm–12am)"
)</f>
        <v>Afternoon (2pm–6pm)</v>
      </c>
      <c r="AB530" s="5" t="str">
        <f t="shared" si="33"/>
        <v>Thursday</v>
      </c>
      <c r="AC530" s="2">
        <f t="shared" si="34"/>
        <v>15</v>
      </c>
      <c r="AD530" s="7">
        <f t="shared" si="35"/>
        <v>297.00000000419095</v>
      </c>
    </row>
    <row r="531" spans="1:30" x14ac:dyDescent="0.35">
      <c r="A531" s="1" t="s">
        <v>615</v>
      </c>
      <c r="B531" s="4">
        <v>45812</v>
      </c>
      <c r="C531" s="1" t="s">
        <v>96</v>
      </c>
      <c r="D531" s="1" t="s">
        <v>28</v>
      </c>
      <c r="E531" s="1" t="s">
        <v>29</v>
      </c>
      <c r="F531" s="1" t="s">
        <v>30</v>
      </c>
      <c r="G531" s="1" t="s">
        <v>39</v>
      </c>
      <c r="H531" s="1" t="s">
        <v>40</v>
      </c>
      <c r="I531" s="1" t="s">
        <v>33</v>
      </c>
      <c r="J531" s="1" t="s">
        <v>1298</v>
      </c>
      <c r="K531" s="1" t="s">
        <v>1294</v>
      </c>
      <c r="L531" s="5">
        <v>45812.625</v>
      </c>
      <c r="M531" s="5">
        <v>45812.638888888891</v>
      </c>
      <c r="N531" s="5">
        <v>45812.640277777777</v>
      </c>
      <c r="O531" s="5">
        <v>45812.658333333333</v>
      </c>
      <c r="P531" s="1">
        <v>20</v>
      </c>
      <c r="Q531" s="1">
        <v>2</v>
      </c>
      <c r="R531" s="1">
        <v>26</v>
      </c>
      <c r="S531" s="6">
        <v>6.8</v>
      </c>
      <c r="T531" s="1" t="s">
        <v>41</v>
      </c>
      <c r="U531" s="1" t="s">
        <v>35</v>
      </c>
      <c r="W531" s="2">
        <v>1.33</v>
      </c>
      <c r="X531" s="3">
        <v>304.44</v>
      </c>
      <c r="Y531" s="3">
        <v>620.66999999999996</v>
      </c>
      <c r="Z531" s="4" t="str">
        <f t="shared" si="32"/>
        <v>June</v>
      </c>
      <c r="AA531" s="1" t="str" cm="1">
        <f t="array" ref="AA531">_xlfn.IFS(
  HOUR(L531) &lt; 6, "Overnight (12am–6am)",
  HOUR(L531) &lt; 10, "Morning (6am–10am)",
  HOUR(L531) &lt; 14, "Midday (10am–2pm)",
  HOUR(L531) &lt; 18, "Afternoon (2pm–6pm)",
  TRUE, "Evening (6pm–12am)"
)</f>
        <v>Afternoon (2pm–6pm)</v>
      </c>
      <c r="AB531" s="5" t="str">
        <f t="shared" si="33"/>
        <v>Wednesday</v>
      </c>
      <c r="AC531" s="2">
        <f t="shared" si="34"/>
        <v>15</v>
      </c>
      <c r="AD531" s="7">
        <f t="shared" si="35"/>
        <v>47.999999999301508</v>
      </c>
    </row>
    <row r="532" spans="1:30" x14ac:dyDescent="0.35">
      <c r="A532" s="1" t="s">
        <v>616</v>
      </c>
      <c r="B532" s="4">
        <v>45833</v>
      </c>
      <c r="C532" s="1" t="s">
        <v>65</v>
      </c>
      <c r="D532" s="1" t="s">
        <v>28</v>
      </c>
      <c r="E532" s="1" t="s">
        <v>53</v>
      </c>
      <c r="F532" s="1" t="s">
        <v>30</v>
      </c>
      <c r="G532" s="1" t="s">
        <v>39</v>
      </c>
      <c r="H532" s="1" t="s">
        <v>40</v>
      </c>
      <c r="I532" s="1" t="s">
        <v>47</v>
      </c>
      <c r="J532" s="1" t="s">
        <v>1318</v>
      </c>
      <c r="K532" s="1" t="s">
        <v>1294</v>
      </c>
      <c r="L532" s="5">
        <v>45833.614583333336</v>
      </c>
      <c r="M532" s="5">
        <v>45833.642361111109</v>
      </c>
      <c r="N532" s="5">
        <v>45833.682638888888</v>
      </c>
      <c r="O532" s="5">
        <v>45833.704861111109</v>
      </c>
      <c r="P532" s="1">
        <v>40</v>
      </c>
      <c r="Q532" s="1">
        <v>58</v>
      </c>
      <c r="R532" s="1">
        <v>32</v>
      </c>
      <c r="S532" s="6">
        <v>10.9</v>
      </c>
      <c r="T532" s="1" t="s">
        <v>41</v>
      </c>
      <c r="U532" s="1" t="s">
        <v>35</v>
      </c>
      <c r="W532" s="2">
        <v>2.5299999999999998</v>
      </c>
      <c r="X532" s="3">
        <v>236.69</v>
      </c>
      <c r="Y532" s="3">
        <v>929.55</v>
      </c>
      <c r="Z532" s="4" t="str">
        <f t="shared" si="32"/>
        <v>June</v>
      </c>
      <c r="AA532" s="1" t="str" cm="1">
        <f t="array" ref="AA532">_xlfn.IFS(
  HOUR(L532) &lt; 6, "Overnight (12am–6am)",
  HOUR(L532) &lt; 10, "Morning (6am–10am)",
  HOUR(L532) &lt; 14, "Midday (10am–2pm)",
  HOUR(L532) &lt; 18, "Afternoon (2pm–6pm)",
  TRUE, "Evening (6pm–12am)"
)</f>
        <v>Afternoon (2pm–6pm)</v>
      </c>
      <c r="AB532" s="5" t="str">
        <f t="shared" si="33"/>
        <v>Wednesday</v>
      </c>
      <c r="AC532" s="2">
        <f t="shared" si="34"/>
        <v>14</v>
      </c>
      <c r="AD532" s="7">
        <f t="shared" si="35"/>
        <v>129.99999999417923</v>
      </c>
    </row>
    <row r="533" spans="1:30" x14ac:dyDescent="0.35">
      <c r="A533" s="1" t="s">
        <v>617</v>
      </c>
      <c r="B533" s="4">
        <v>45830</v>
      </c>
      <c r="C533" s="1" t="s">
        <v>43</v>
      </c>
      <c r="D533" s="1" t="s">
        <v>28</v>
      </c>
      <c r="E533" s="1" t="s">
        <v>53</v>
      </c>
      <c r="F533" s="1" t="s">
        <v>30</v>
      </c>
      <c r="G533" s="1" t="s">
        <v>39</v>
      </c>
      <c r="H533" s="1" t="s">
        <v>40</v>
      </c>
      <c r="I533" s="1" t="s">
        <v>57</v>
      </c>
      <c r="J533" s="1" t="s">
        <v>1320</v>
      </c>
      <c r="K533" s="1" t="s">
        <v>1293</v>
      </c>
      <c r="L533" s="5">
        <v>45830.291666666664</v>
      </c>
      <c r="M533" s="5">
        <v>45830.301388888889</v>
      </c>
      <c r="N533" s="5">
        <v>45830.400694444441</v>
      </c>
      <c r="O533" s="5">
        <v>45830.420138888891</v>
      </c>
      <c r="P533" s="1">
        <v>14</v>
      </c>
      <c r="Q533" s="1">
        <v>143</v>
      </c>
      <c r="R533" s="1">
        <v>28</v>
      </c>
      <c r="S533" s="6">
        <v>14.4</v>
      </c>
      <c r="T533" s="1" t="s">
        <v>41</v>
      </c>
      <c r="U533" s="1" t="s">
        <v>35</v>
      </c>
      <c r="W533" s="2">
        <v>1.94</v>
      </c>
      <c r="X533" s="3">
        <v>23.63</v>
      </c>
      <c r="Y533" s="3">
        <v>501.3</v>
      </c>
      <c r="Z533" s="4" t="str">
        <f t="shared" si="32"/>
        <v>June</v>
      </c>
      <c r="AA533" s="1" t="str" cm="1">
        <f t="array" ref="AA533">_xlfn.IFS(
  HOUR(L533) &lt; 6, "Overnight (12am–6am)",
  HOUR(L533) &lt; 10, "Morning (6am–10am)",
  HOUR(L533) &lt; 14, "Midday (10am–2pm)",
  HOUR(L533) &lt; 18, "Afternoon (2pm–6pm)",
  TRUE, "Evening (6pm–12am)"
)</f>
        <v>Morning (6am–10am)</v>
      </c>
      <c r="AB533" s="5" t="str">
        <f t="shared" si="33"/>
        <v>Sunday</v>
      </c>
      <c r="AC533" s="2">
        <f t="shared" si="34"/>
        <v>7</v>
      </c>
      <c r="AD533" s="7">
        <f t="shared" si="35"/>
        <v>185.00000000582077</v>
      </c>
    </row>
    <row r="534" spans="1:30" x14ac:dyDescent="0.35">
      <c r="A534" s="1" t="s">
        <v>618</v>
      </c>
      <c r="B534" s="4">
        <v>45836</v>
      </c>
      <c r="C534" s="1" t="s">
        <v>37</v>
      </c>
      <c r="D534" s="1" t="s">
        <v>28</v>
      </c>
      <c r="E534" s="1" t="s">
        <v>53</v>
      </c>
      <c r="F534" s="1" t="s">
        <v>30</v>
      </c>
      <c r="G534" s="1" t="s">
        <v>31</v>
      </c>
      <c r="H534" s="1" t="s">
        <v>32</v>
      </c>
      <c r="I534" s="1" t="s">
        <v>47</v>
      </c>
      <c r="J534" s="1" t="s">
        <v>1313</v>
      </c>
      <c r="K534" s="1" t="s">
        <v>1295</v>
      </c>
      <c r="L534" s="5">
        <v>45836.638888888891</v>
      </c>
      <c r="M534" s="5">
        <v>45836.648611111108</v>
      </c>
      <c r="N534" s="5">
        <v>45836.757638888892</v>
      </c>
      <c r="O534" s="5">
        <v>45836.786805555559</v>
      </c>
      <c r="P534" s="1">
        <v>14</v>
      </c>
      <c r="Q534" s="1">
        <v>157</v>
      </c>
      <c r="R534" s="1">
        <v>42</v>
      </c>
      <c r="S534" s="6">
        <v>16</v>
      </c>
      <c r="T534" s="1" t="s">
        <v>77</v>
      </c>
      <c r="U534" s="1" t="s">
        <v>35</v>
      </c>
      <c r="W534" s="2">
        <v>1.6</v>
      </c>
      <c r="X534" s="3">
        <v>38.61</v>
      </c>
      <c r="Y534" s="3">
        <v>140.38999999999999</v>
      </c>
      <c r="Z534" s="4" t="str">
        <f t="shared" si="32"/>
        <v>June</v>
      </c>
      <c r="AA534" s="1" t="str" cm="1">
        <f t="array" ref="AA534">_xlfn.IFS(
  HOUR(L534) &lt; 6, "Overnight (12am–6am)",
  HOUR(L534) &lt; 10, "Morning (6am–10am)",
  HOUR(L534) &lt; 14, "Midday (10am–2pm)",
  HOUR(L534) &lt; 18, "Afternoon (2pm–6pm)",
  TRUE, "Evening (6pm–12am)"
)</f>
        <v>Afternoon (2pm–6pm)</v>
      </c>
      <c r="AB534" s="5" t="str">
        <f t="shared" si="33"/>
        <v>Saturday</v>
      </c>
      <c r="AC534" s="2">
        <f t="shared" si="34"/>
        <v>15</v>
      </c>
      <c r="AD534" s="7">
        <f t="shared" si="35"/>
        <v>213.00000000279397</v>
      </c>
    </row>
    <row r="535" spans="1:30" x14ac:dyDescent="0.35">
      <c r="A535" s="1" t="s">
        <v>619</v>
      </c>
      <c r="B535" s="4">
        <v>45825</v>
      </c>
      <c r="C535" s="1" t="s">
        <v>50</v>
      </c>
      <c r="D535" s="1" t="s">
        <v>28</v>
      </c>
      <c r="E535" s="1" t="s">
        <v>66</v>
      </c>
      <c r="F535" s="1" t="s">
        <v>30</v>
      </c>
      <c r="G535" s="1" t="s">
        <v>39</v>
      </c>
      <c r="H535" s="1" t="s">
        <v>40</v>
      </c>
      <c r="I535" s="1" t="s">
        <v>85</v>
      </c>
      <c r="J535" s="1" t="s">
        <v>1300</v>
      </c>
      <c r="K535" s="1" t="s">
        <v>1294</v>
      </c>
      <c r="L535" s="5">
        <v>45825.274305555555</v>
      </c>
      <c r="M535" s="5">
        <v>45825.299305555556</v>
      </c>
      <c r="N535" s="5">
        <v>45825.357638888891</v>
      </c>
      <c r="O535" s="5">
        <v>45825.366666666669</v>
      </c>
      <c r="P535" s="1">
        <v>36</v>
      </c>
      <c r="Q535" s="1">
        <v>84</v>
      </c>
      <c r="R535" s="1">
        <v>13</v>
      </c>
      <c r="S535" s="6">
        <v>2.7</v>
      </c>
      <c r="T535" s="1" t="s">
        <v>77</v>
      </c>
      <c r="U535" s="1" t="s">
        <v>35</v>
      </c>
      <c r="W535" s="2">
        <v>2.72</v>
      </c>
      <c r="X535" s="3">
        <v>129.26</v>
      </c>
      <c r="Y535" s="3">
        <v>552.6</v>
      </c>
      <c r="Z535" s="4" t="str">
        <f t="shared" si="32"/>
        <v>June</v>
      </c>
      <c r="AA535" s="1" t="str" cm="1">
        <f t="array" ref="AA535">_xlfn.IFS(
  HOUR(L535) &lt; 6, "Overnight (12am–6am)",
  HOUR(L535) &lt; 10, "Morning (6am–10am)",
  HOUR(L535) &lt; 14, "Midday (10am–2pm)",
  HOUR(L535) &lt; 18, "Afternoon (2pm–6pm)",
  TRUE, "Evening (6pm–12am)"
)</f>
        <v>Morning (6am–10am)</v>
      </c>
      <c r="AB535" s="5" t="str">
        <f t="shared" si="33"/>
        <v>Tuesday</v>
      </c>
      <c r="AC535" s="2">
        <f t="shared" si="34"/>
        <v>6</v>
      </c>
      <c r="AD535" s="7">
        <f t="shared" si="35"/>
        <v>133.00000000395812</v>
      </c>
    </row>
    <row r="536" spans="1:30" x14ac:dyDescent="0.35">
      <c r="A536" s="1" t="s">
        <v>620</v>
      </c>
      <c r="B536" s="4">
        <v>45811</v>
      </c>
      <c r="C536" s="1" t="s">
        <v>27</v>
      </c>
      <c r="D536" s="1" t="s">
        <v>28</v>
      </c>
      <c r="E536" s="1" t="s">
        <v>66</v>
      </c>
      <c r="F536" s="1" t="s">
        <v>30</v>
      </c>
      <c r="G536" s="1" t="s">
        <v>45</v>
      </c>
      <c r="H536" s="1" t="s">
        <v>46</v>
      </c>
      <c r="I536" s="1" t="s">
        <v>47</v>
      </c>
      <c r="J536" s="1" t="s">
        <v>1317</v>
      </c>
      <c r="K536" s="1" t="s">
        <v>1293</v>
      </c>
      <c r="L536" s="5">
        <v>45811.736111111109</v>
      </c>
      <c r="M536" s="5">
        <v>45811.736805555556</v>
      </c>
      <c r="N536" s="5">
        <v>45811.785416666666</v>
      </c>
      <c r="O536" s="5">
        <v>45811.8</v>
      </c>
      <c r="P536" s="1">
        <v>1</v>
      </c>
      <c r="Q536" s="1">
        <v>70</v>
      </c>
      <c r="R536" s="1">
        <v>21</v>
      </c>
      <c r="S536" s="6">
        <v>22.8</v>
      </c>
      <c r="T536" s="1" t="s">
        <v>34</v>
      </c>
      <c r="U536" s="1" t="s">
        <v>35</v>
      </c>
      <c r="W536" s="2">
        <v>1.06</v>
      </c>
      <c r="X536" s="3">
        <v>19.71</v>
      </c>
      <c r="Y536" s="3">
        <v>867.31</v>
      </c>
      <c r="Z536" s="4" t="str">
        <f t="shared" si="32"/>
        <v>June</v>
      </c>
      <c r="AA536" s="1" t="str" cm="1">
        <f t="array" ref="AA536">_xlfn.IFS(
  HOUR(L536) &lt; 6, "Overnight (12am–6am)",
  HOUR(L536) &lt; 10, "Morning (6am–10am)",
  HOUR(L536) &lt; 14, "Midday (10am–2pm)",
  HOUR(L536) &lt; 18, "Afternoon (2pm–6pm)",
  TRUE, "Evening (6pm–12am)"
)</f>
        <v>Afternoon (2pm–6pm)</v>
      </c>
      <c r="AB536" s="5" t="str">
        <f t="shared" si="33"/>
        <v>Tuesday</v>
      </c>
      <c r="AC536" s="2">
        <f t="shared" si="34"/>
        <v>17</v>
      </c>
      <c r="AD536" s="7">
        <f t="shared" si="35"/>
        <v>92.000000006519258</v>
      </c>
    </row>
    <row r="537" spans="1:30" x14ac:dyDescent="0.35">
      <c r="A537" s="1" t="s">
        <v>621</v>
      </c>
      <c r="B537" s="4">
        <v>45836</v>
      </c>
      <c r="C537" s="1" t="s">
        <v>52</v>
      </c>
      <c r="D537" s="1" t="s">
        <v>28</v>
      </c>
      <c r="E537" s="1" t="s">
        <v>56</v>
      </c>
      <c r="F537" s="1" t="s">
        <v>30</v>
      </c>
      <c r="G537" s="1" t="s">
        <v>45</v>
      </c>
      <c r="H537" s="1" t="s">
        <v>46</v>
      </c>
      <c r="I537" s="1" t="s">
        <v>33</v>
      </c>
      <c r="J537" s="1" t="s">
        <v>1312</v>
      </c>
      <c r="K537" s="1" t="s">
        <v>1295</v>
      </c>
      <c r="L537" s="5">
        <v>45836.4375</v>
      </c>
      <c r="M537" s="5">
        <v>45836.443749999999</v>
      </c>
      <c r="N537" s="5">
        <v>45836.477777777778</v>
      </c>
      <c r="O537" s="5">
        <v>45836.49722222222</v>
      </c>
      <c r="P537" s="1">
        <v>9</v>
      </c>
      <c r="Q537" s="1">
        <v>49</v>
      </c>
      <c r="R537" s="1">
        <v>28</v>
      </c>
      <c r="S537" s="6">
        <v>10.7</v>
      </c>
      <c r="T537" s="1" t="s">
        <v>54</v>
      </c>
      <c r="U537" s="1" t="s">
        <v>35</v>
      </c>
      <c r="W537" s="2">
        <v>2.92</v>
      </c>
      <c r="X537" s="3">
        <v>192.82</v>
      </c>
      <c r="Y537" s="3">
        <v>827.38</v>
      </c>
      <c r="Z537" s="4" t="str">
        <f t="shared" si="32"/>
        <v>June</v>
      </c>
      <c r="AA537" s="1" t="str" cm="1">
        <f t="array" ref="AA537">_xlfn.IFS(
  HOUR(L537) &lt; 6, "Overnight (12am–6am)",
  HOUR(L537) &lt; 10, "Morning (6am–10am)",
  HOUR(L537) &lt; 14, "Midday (10am–2pm)",
  HOUR(L537) &lt; 18, "Afternoon (2pm–6pm)",
  TRUE, "Evening (6pm–12am)"
)</f>
        <v>Midday (10am–2pm)</v>
      </c>
      <c r="AB537" s="5" t="str">
        <f t="shared" si="33"/>
        <v>Saturday</v>
      </c>
      <c r="AC537" s="2">
        <f t="shared" si="34"/>
        <v>10</v>
      </c>
      <c r="AD537" s="7">
        <f t="shared" si="35"/>
        <v>85.999999997438863</v>
      </c>
    </row>
    <row r="538" spans="1:30" x14ac:dyDescent="0.35">
      <c r="A538" s="1" t="s">
        <v>622</v>
      </c>
      <c r="B538" s="4">
        <v>45817</v>
      </c>
      <c r="C538" s="1" t="s">
        <v>50</v>
      </c>
      <c r="D538" s="1" t="s">
        <v>28</v>
      </c>
      <c r="E538" s="1" t="s">
        <v>56</v>
      </c>
      <c r="F538" s="1" t="s">
        <v>30</v>
      </c>
      <c r="G538" s="1" t="s">
        <v>39</v>
      </c>
      <c r="H538" s="1" t="s">
        <v>40</v>
      </c>
      <c r="I538" s="1" t="s">
        <v>85</v>
      </c>
      <c r="J538" s="1" t="s">
        <v>1318</v>
      </c>
      <c r="K538" s="1" t="s">
        <v>1295</v>
      </c>
      <c r="L538" s="5">
        <v>45817.708333333336</v>
      </c>
      <c r="M538" s="5">
        <v>45817.738194444442</v>
      </c>
      <c r="N538" s="5">
        <v>45817.868750000001</v>
      </c>
      <c r="O538" s="5">
        <v>45817.901388888888</v>
      </c>
      <c r="P538" s="1">
        <v>43</v>
      </c>
      <c r="Q538" s="1">
        <v>188</v>
      </c>
      <c r="R538" s="1">
        <v>47</v>
      </c>
      <c r="S538" s="6">
        <v>10.1</v>
      </c>
      <c r="T538" s="1" t="s">
        <v>77</v>
      </c>
      <c r="U538" s="1" t="s">
        <v>35</v>
      </c>
      <c r="W538" s="2">
        <v>2.34</v>
      </c>
      <c r="X538" s="3">
        <v>54.93</v>
      </c>
      <c r="Y538" s="3">
        <v>595.11</v>
      </c>
      <c r="Z538" s="4" t="str">
        <f t="shared" si="32"/>
        <v>June</v>
      </c>
      <c r="AA538" s="1" t="str" cm="1">
        <f t="array" ref="AA538">_xlfn.IFS(
  HOUR(L538) &lt; 6, "Overnight (12am–6am)",
  HOUR(L538) &lt; 10, "Morning (6am–10am)",
  HOUR(L538) &lt; 14, "Midday (10am–2pm)",
  HOUR(L538) &lt; 18, "Afternoon (2pm–6pm)",
  TRUE, "Evening (6pm–12am)"
)</f>
        <v>Afternoon (2pm–6pm)</v>
      </c>
      <c r="AB538" s="5" t="str">
        <f t="shared" si="33"/>
        <v>Monday</v>
      </c>
      <c r="AC538" s="2">
        <f t="shared" si="34"/>
        <v>17</v>
      </c>
      <c r="AD538" s="7">
        <f t="shared" si="35"/>
        <v>277.9999999946449</v>
      </c>
    </row>
    <row r="539" spans="1:30" x14ac:dyDescent="0.35">
      <c r="A539" s="1" t="s">
        <v>623</v>
      </c>
      <c r="B539" s="4">
        <v>45827</v>
      </c>
      <c r="C539" s="1" t="s">
        <v>65</v>
      </c>
      <c r="D539" s="1" t="s">
        <v>28</v>
      </c>
      <c r="E539" s="1" t="s">
        <v>38</v>
      </c>
      <c r="F539" s="1" t="s">
        <v>30</v>
      </c>
      <c r="G539" s="1" t="s">
        <v>45</v>
      </c>
      <c r="H539" s="1" t="s">
        <v>46</v>
      </c>
      <c r="I539" s="1" t="s">
        <v>57</v>
      </c>
      <c r="J539" s="1" t="s">
        <v>1300</v>
      </c>
      <c r="K539" s="1" t="s">
        <v>1294</v>
      </c>
      <c r="L539" s="5">
        <v>45827.767361111109</v>
      </c>
      <c r="M539" s="5">
        <v>45827.773611111108</v>
      </c>
      <c r="N539" s="5">
        <v>45827.79791666667</v>
      </c>
      <c r="O539" s="5">
        <v>45827.822222222225</v>
      </c>
      <c r="P539" s="1">
        <v>9</v>
      </c>
      <c r="Q539" s="1">
        <v>35</v>
      </c>
      <c r="R539" s="1">
        <v>35</v>
      </c>
      <c r="S539" s="6">
        <v>6.6</v>
      </c>
      <c r="T539" s="1" t="s">
        <v>34</v>
      </c>
      <c r="U539" s="1" t="s">
        <v>35</v>
      </c>
      <c r="W539" s="2">
        <v>1.38</v>
      </c>
      <c r="X539" s="3">
        <v>13.09</v>
      </c>
      <c r="Y539" s="3">
        <v>1059.78</v>
      </c>
      <c r="Z539" s="4" t="str">
        <f t="shared" si="32"/>
        <v>June</v>
      </c>
      <c r="AA539" s="1" t="str" cm="1">
        <f t="array" ref="AA539">_xlfn.IFS(
  HOUR(L539) &lt; 6, "Overnight (12am–6am)",
  HOUR(L539) &lt; 10, "Morning (6am–10am)",
  HOUR(L539) &lt; 14, "Midday (10am–2pm)",
  HOUR(L539) &lt; 18, "Afternoon (2pm–6pm)",
  TRUE, "Evening (6pm–12am)"
)</f>
        <v>Evening (6pm–12am)</v>
      </c>
      <c r="AB539" s="5" t="str">
        <f t="shared" si="33"/>
        <v>Thursday</v>
      </c>
      <c r="AC539" s="2">
        <f t="shared" si="34"/>
        <v>18</v>
      </c>
      <c r="AD539" s="7">
        <f t="shared" si="35"/>
        <v>79.000000006053597</v>
      </c>
    </row>
    <row r="540" spans="1:30" x14ac:dyDescent="0.35">
      <c r="A540" s="1" t="s">
        <v>624</v>
      </c>
      <c r="B540" s="4">
        <v>45834</v>
      </c>
      <c r="C540" s="1" t="s">
        <v>119</v>
      </c>
      <c r="D540" s="1" t="s">
        <v>28</v>
      </c>
      <c r="E540" s="1" t="s">
        <v>66</v>
      </c>
      <c r="F540" s="1" t="s">
        <v>44</v>
      </c>
      <c r="G540" s="1" t="s">
        <v>31</v>
      </c>
      <c r="H540" s="1" t="s">
        <v>32</v>
      </c>
      <c r="I540" s="1" t="s">
        <v>33</v>
      </c>
      <c r="J540" s="1" t="s">
        <v>1299</v>
      </c>
      <c r="K540" s="1" t="s">
        <v>1292</v>
      </c>
      <c r="L540" s="5">
        <v>45834.385416666664</v>
      </c>
      <c r="M540" s="5">
        <v>45834.402777777781</v>
      </c>
      <c r="N540" s="5">
        <v>45834.489583333336</v>
      </c>
      <c r="O540" s="5">
        <v>45834.51458333333</v>
      </c>
      <c r="P540" s="1">
        <v>25</v>
      </c>
      <c r="Q540" s="1">
        <v>125</v>
      </c>
      <c r="R540" s="1">
        <v>36</v>
      </c>
      <c r="S540" s="6">
        <v>18.899999999999999</v>
      </c>
      <c r="T540" s="1" t="s">
        <v>48</v>
      </c>
      <c r="U540" s="1" t="s">
        <v>35</v>
      </c>
      <c r="W540" s="2">
        <v>0.77</v>
      </c>
      <c r="X540" s="3">
        <v>28.32</v>
      </c>
      <c r="Y540" s="3">
        <v>145.15</v>
      </c>
      <c r="Z540" s="4" t="str">
        <f t="shared" si="32"/>
        <v>June</v>
      </c>
      <c r="AA540" s="1" t="str" cm="1">
        <f t="array" ref="AA540">_xlfn.IFS(
  HOUR(L540) &lt; 6, "Overnight (12am–6am)",
  HOUR(L540) &lt; 10, "Morning (6am–10am)",
  HOUR(L540) &lt; 14, "Midday (10am–2pm)",
  HOUR(L540) &lt; 18, "Afternoon (2pm–6pm)",
  TRUE, "Evening (6pm–12am)"
)</f>
        <v>Morning (6am–10am)</v>
      </c>
      <c r="AB540" s="5" t="str">
        <f t="shared" si="33"/>
        <v>Thursday</v>
      </c>
      <c r="AC540" s="2">
        <f t="shared" si="34"/>
        <v>9</v>
      </c>
      <c r="AD540" s="7">
        <f t="shared" si="35"/>
        <v>185.99999999860302</v>
      </c>
    </row>
    <row r="541" spans="1:30" x14ac:dyDescent="0.35">
      <c r="A541" s="1" t="s">
        <v>625</v>
      </c>
      <c r="B541" s="4">
        <v>45817</v>
      </c>
      <c r="C541" s="1" t="s">
        <v>27</v>
      </c>
      <c r="D541" s="1" t="s">
        <v>28</v>
      </c>
      <c r="E541" s="1" t="s">
        <v>38</v>
      </c>
      <c r="F541" s="1" t="s">
        <v>44</v>
      </c>
      <c r="G541" s="1" t="s">
        <v>39</v>
      </c>
      <c r="H541" s="1" t="s">
        <v>40</v>
      </c>
      <c r="I541" s="1" t="s">
        <v>47</v>
      </c>
      <c r="J541" s="1" t="s">
        <v>1313</v>
      </c>
      <c r="K541" s="1" t="s">
        <v>1294</v>
      </c>
      <c r="L541" s="5">
        <v>45817.378472222219</v>
      </c>
      <c r="M541" s="5">
        <v>45817.402083333334</v>
      </c>
      <c r="N541" s="5">
        <v>45817.470833333333</v>
      </c>
      <c r="O541" s="5">
        <v>45817.498611111114</v>
      </c>
      <c r="P541" s="1">
        <v>34</v>
      </c>
      <c r="Q541" s="1">
        <v>99</v>
      </c>
      <c r="R541" s="1">
        <v>40</v>
      </c>
      <c r="S541" s="6">
        <v>11.3</v>
      </c>
      <c r="T541" s="1" t="s">
        <v>34</v>
      </c>
      <c r="U541" s="1" t="s">
        <v>35</v>
      </c>
      <c r="W541" s="2">
        <v>2.0499999999999998</v>
      </c>
      <c r="X541" s="3">
        <v>63.59</v>
      </c>
      <c r="Y541" s="3">
        <v>693.82</v>
      </c>
      <c r="Z541" s="4" t="str">
        <f t="shared" si="32"/>
        <v>June</v>
      </c>
      <c r="AA541" s="1" t="str" cm="1">
        <f t="array" ref="AA541">_xlfn.IFS(
  HOUR(L541) &lt; 6, "Overnight (12am–6am)",
  HOUR(L541) &lt; 10, "Morning (6am–10am)",
  HOUR(L541) &lt; 14, "Midday (10am–2pm)",
  HOUR(L541) &lt; 18, "Afternoon (2pm–6pm)",
  TRUE, "Evening (6pm–12am)"
)</f>
        <v>Morning (6am–10am)</v>
      </c>
      <c r="AB541" s="5" t="str">
        <f t="shared" si="33"/>
        <v>Monday</v>
      </c>
      <c r="AC541" s="2">
        <f t="shared" si="34"/>
        <v>9</v>
      </c>
      <c r="AD541" s="7">
        <f t="shared" si="35"/>
        <v>173.00000000861473</v>
      </c>
    </row>
    <row r="542" spans="1:30" x14ac:dyDescent="0.35">
      <c r="A542" s="1" t="s">
        <v>626</v>
      </c>
      <c r="B542" s="4">
        <v>45837</v>
      </c>
      <c r="C542" s="1" t="s">
        <v>43</v>
      </c>
      <c r="D542" s="1" t="s">
        <v>28</v>
      </c>
      <c r="E542" s="1" t="s">
        <v>66</v>
      </c>
      <c r="F542" s="1" t="s">
        <v>44</v>
      </c>
      <c r="G542" s="1" t="s">
        <v>31</v>
      </c>
      <c r="H542" s="1" t="s">
        <v>32</v>
      </c>
      <c r="I542" s="1" t="s">
        <v>57</v>
      </c>
      <c r="J542" s="1" t="s">
        <v>1312</v>
      </c>
      <c r="K542" s="1" t="s">
        <v>1296</v>
      </c>
      <c r="L542" s="5">
        <v>45837.416666666664</v>
      </c>
      <c r="M542" s="5">
        <v>45837.428472222222</v>
      </c>
      <c r="N542" s="5">
        <v>45837.479166666664</v>
      </c>
      <c r="O542" s="5">
        <v>45837.495833333334</v>
      </c>
      <c r="P542" s="1">
        <v>17</v>
      </c>
      <c r="Q542" s="1">
        <v>73</v>
      </c>
      <c r="R542" s="1">
        <v>24</v>
      </c>
      <c r="S542" s="6">
        <v>14.6</v>
      </c>
      <c r="T542" s="1" t="s">
        <v>34</v>
      </c>
      <c r="U542" s="1" t="s">
        <v>35</v>
      </c>
      <c r="W542" s="2">
        <v>0.84</v>
      </c>
      <c r="X542" s="3">
        <v>75.47</v>
      </c>
      <c r="Y542" s="3">
        <v>162.4</v>
      </c>
      <c r="Z542" s="4" t="str">
        <f t="shared" si="32"/>
        <v>June</v>
      </c>
      <c r="AA542" s="1" t="str" cm="1">
        <f t="array" ref="AA542">_xlfn.IFS(
  HOUR(L542) &lt; 6, "Overnight (12am–6am)",
  HOUR(L542) &lt; 10, "Morning (6am–10am)",
  HOUR(L542) &lt; 14, "Midday (10am–2pm)",
  HOUR(L542) &lt; 18, "Afternoon (2pm–6pm)",
  TRUE, "Evening (6pm–12am)"
)</f>
        <v>Midday (10am–2pm)</v>
      </c>
      <c r="AB542" s="5" t="str">
        <f t="shared" si="33"/>
        <v>Sunday</v>
      </c>
      <c r="AC542" s="2">
        <f t="shared" si="34"/>
        <v>10</v>
      </c>
      <c r="AD542" s="7">
        <f t="shared" si="35"/>
        <v>114.00000000488944</v>
      </c>
    </row>
    <row r="543" spans="1:30" x14ac:dyDescent="0.35">
      <c r="A543" s="1" t="s">
        <v>627</v>
      </c>
      <c r="B543" s="4">
        <v>45821</v>
      </c>
      <c r="C543" s="1" t="s">
        <v>99</v>
      </c>
      <c r="D543" s="1" t="s">
        <v>28</v>
      </c>
      <c r="E543" s="1" t="s">
        <v>56</v>
      </c>
      <c r="F543" s="1" t="s">
        <v>30</v>
      </c>
      <c r="G543" s="1" t="s">
        <v>39</v>
      </c>
      <c r="H543" s="1" t="s">
        <v>40</v>
      </c>
      <c r="I543" s="1" t="s">
        <v>57</v>
      </c>
      <c r="J543" s="1" t="s">
        <v>1306</v>
      </c>
      <c r="K543" s="1" t="s">
        <v>1292</v>
      </c>
      <c r="L543" s="5">
        <v>45821.409722222219</v>
      </c>
      <c r="M543" s="5">
        <v>45821.421527777777</v>
      </c>
      <c r="N543" s="5">
        <v>45821.46875</v>
      </c>
      <c r="O543" s="5">
        <v>45821.48333333333</v>
      </c>
      <c r="P543" s="1">
        <v>17</v>
      </c>
      <c r="Q543" s="1">
        <v>68</v>
      </c>
      <c r="R543" s="1">
        <v>21</v>
      </c>
      <c r="S543" s="6">
        <v>12.8</v>
      </c>
      <c r="T543" s="1" t="s">
        <v>48</v>
      </c>
      <c r="U543" s="1" t="s">
        <v>35</v>
      </c>
      <c r="W543" s="2">
        <v>1.21</v>
      </c>
      <c r="X543" s="3">
        <v>36.85</v>
      </c>
      <c r="Y543" s="3">
        <v>154.69</v>
      </c>
      <c r="Z543" s="4" t="str">
        <f t="shared" si="32"/>
        <v>June</v>
      </c>
      <c r="AA543" s="1" t="str" cm="1">
        <f t="array" ref="AA543">_xlfn.IFS(
  HOUR(L543) &lt; 6, "Overnight (12am–6am)",
  HOUR(L543) &lt; 10, "Morning (6am–10am)",
  HOUR(L543) &lt; 14, "Midday (10am–2pm)",
  HOUR(L543) &lt; 18, "Afternoon (2pm–6pm)",
  TRUE, "Evening (6pm–12am)"
)</f>
        <v>Morning (6am–10am)</v>
      </c>
      <c r="AB543" s="5" t="str">
        <f t="shared" si="33"/>
        <v>Friday</v>
      </c>
      <c r="AC543" s="2">
        <f t="shared" si="34"/>
        <v>9</v>
      </c>
      <c r="AD543" s="7">
        <f t="shared" si="35"/>
        <v>105.99999999976717</v>
      </c>
    </row>
    <row r="544" spans="1:30" x14ac:dyDescent="0.35">
      <c r="A544" s="1" t="s">
        <v>628</v>
      </c>
      <c r="B544" s="4">
        <v>45824</v>
      </c>
      <c r="C544" s="1" t="s">
        <v>99</v>
      </c>
      <c r="D544" s="1" t="s">
        <v>28</v>
      </c>
      <c r="E544" s="1" t="s">
        <v>56</v>
      </c>
      <c r="F544" s="1" t="s">
        <v>30</v>
      </c>
      <c r="G544" s="1" t="s">
        <v>31</v>
      </c>
      <c r="H544" s="1" t="s">
        <v>32</v>
      </c>
      <c r="I544" s="1" t="s">
        <v>85</v>
      </c>
      <c r="J544" s="1" t="s">
        <v>1317</v>
      </c>
      <c r="K544" s="1" t="s">
        <v>1294</v>
      </c>
      <c r="L544" s="5">
        <v>45824.267361111109</v>
      </c>
      <c r="M544" s="5">
        <v>45824.29583333333</v>
      </c>
      <c r="N544" s="5">
        <v>45824.368750000001</v>
      </c>
      <c r="O544" s="5">
        <v>45824.402083333334</v>
      </c>
      <c r="P544" s="1">
        <v>41</v>
      </c>
      <c r="Q544" s="1">
        <v>105</v>
      </c>
      <c r="R544" s="1">
        <v>48</v>
      </c>
      <c r="S544" s="6">
        <v>2.6</v>
      </c>
      <c r="T544" s="1" t="s">
        <v>48</v>
      </c>
      <c r="U544" s="1" t="s">
        <v>35</v>
      </c>
      <c r="W544" s="2">
        <v>1.35</v>
      </c>
      <c r="X544" s="3">
        <v>23.15</v>
      </c>
      <c r="Y544" s="3">
        <v>269.26</v>
      </c>
      <c r="Z544" s="4" t="str">
        <f t="shared" si="32"/>
        <v>June</v>
      </c>
      <c r="AA544" s="1" t="str" cm="1">
        <f t="array" ref="AA544">_xlfn.IFS(
  HOUR(L544) &lt; 6, "Overnight (12am–6am)",
  HOUR(L544) &lt; 10, "Morning (6am–10am)",
  HOUR(L544) &lt; 14, "Midday (10am–2pm)",
  HOUR(L544) &lt; 18, "Afternoon (2pm–6pm)",
  TRUE, "Evening (6pm–12am)"
)</f>
        <v>Morning (6am–10am)</v>
      </c>
      <c r="AB544" s="5" t="str">
        <f t="shared" si="33"/>
        <v>Monday</v>
      </c>
      <c r="AC544" s="2">
        <f t="shared" si="34"/>
        <v>6</v>
      </c>
      <c r="AD544" s="7">
        <f t="shared" si="35"/>
        <v>194.00000000372529</v>
      </c>
    </row>
    <row r="545" spans="1:30" x14ac:dyDescent="0.35">
      <c r="A545" s="1" t="s">
        <v>629</v>
      </c>
      <c r="B545" s="4">
        <v>45823</v>
      </c>
      <c r="C545" s="1" t="s">
        <v>99</v>
      </c>
      <c r="D545" s="1" t="s">
        <v>28</v>
      </c>
      <c r="E545" s="1" t="s">
        <v>66</v>
      </c>
      <c r="F545" s="1" t="s">
        <v>30</v>
      </c>
      <c r="G545" s="1" t="s">
        <v>31</v>
      </c>
      <c r="H545" s="1" t="s">
        <v>32</v>
      </c>
      <c r="I545" s="1" t="s">
        <v>57</v>
      </c>
      <c r="J545" s="1" t="s">
        <v>1319</v>
      </c>
      <c r="K545" s="1" t="s">
        <v>1292</v>
      </c>
      <c r="L545" s="5">
        <v>45823.576388888891</v>
      </c>
      <c r="M545" s="5">
        <v>45823.597222222219</v>
      </c>
      <c r="N545" s="5">
        <v>45823.738194444442</v>
      </c>
      <c r="O545" s="5">
        <v>45823.741666666669</v>
      </c>
      <c r="P545" s="1">
        <v>30</v>
      </c>
      <c r="Q545" s="1">
        <v>203</v>
      </c>
      <c r="R545" s="1">
        <v>5</v>
      </c>
      <c r="S545" s="6">
        <v>3</v>
      </c>
      <c r="T545" s="1" t="s">
        <v>48</v>
      </c>
      <c r="U545" s="1" t="s">
        <v>35</v>
      </c>
      <c r="W545" s="2">
        <v>1.03</v>
      </c>
      <c r="X545" s="3">
        <v>27.44</v>
      </c>
      <c r="Y545" s="3">
        <v>164.01</v>
      </c>
      <c r="Z545" s="4" t="str">
        <f t="shared" si="32"/>
        <v>June</v>
      </c>
      <c r="AA545" s="1" t="str" cm="1">
        <f t="array" ref="AA545">_xlfn.IFS(
  HOUR(L545) &lt; 6, "Overnight (12am–6am)",
  HOUR(L545) &lt; 10, "Morning (6am–10am)",
  HOUR(L545) &lt; 14, "Midday (10am–2pm)",
  HOUR(L545) &lt; 18, "Afternoon (2pm–6pm)",
  TRUE, "Evening (6pm–12am)"
)</f>
        <v>Midday (10am–2pm)</v>
      </c>
      <c r="AB545" s="5" t="str">
        <f t="shared" si="33"/>
        <v>Sunday</v>
      </c>
      <c r="AC545" s="2">
        <f t="shared" si="34"/>
        <v>13</v>
      </c>
      <c r="AD545" s="7">
        <f t="shared" si="35"/>
        <v>238.00000000046566</v>
      </c>
    </row>
    <row r="546" spans="1:30" x14ac:dyDescent="0.35">
      <c r="A546" s="1" t="s">
        <v>630</v>
      </c>
      <c r="B546" s="4">
        <v>45814</v>
      </c>
      <c r="C546" s="1" t="s">
        <v>119</v>
      </c>
      <c r="D546" s="1" t="s">
        <v>28</v>
      </c>
      <c r="E546" s="1" t="s">
        <v>29</v>
      </c>
      <c r="F546" s="1" t="s">
        <v>30</v>
      </c>
      <c r="G546" s="1" t="s">
        <v>39</v>
      </c>
      <c r="H546" s="1" t="s">
        <v>40</v>
      </c>
      <c r="I546" s="1" t="s">
        <v>57</v>
      </c>
      <c r="J546" s="1" t="s">
        <v>1313</v>
      </c>
      <c r="K546" s="1" t="s">
        <v>1297</v>
      </c>
      <c r="L546" s="5">
        <v>45814.555555555555</v>
      </c>
      <c r="M546" s="5">
        <v>45814.568055555559</v>
      </c>
      <c r="N546" s="5">
        <v>45814.651388888888</v>
      </c>
      <c r="O546" s="5">
        <v>45814.661111111112</v>
      </c>
      <c r="P546" s="1">
        <v>18</v>
      </c>
      <c r="Q546" s="1">
        <v>120</v>
      </c>
      <c r="R546" s="1">
        <v>14</v>
      </c>
      <c r="S546" s="6">
        <v>12.3</v>
      </c>
      <c r="T546" s="1" t="s">
        <v>60</v>
      </c>
      <c r="U546" s="1" t="s">
        <v>35</v>
      </c>
      <c r="W546" s="2">
        <v>1.45</v>
      </c>
      <c r="X546" s="3">
        <v>157.96</v>
      </c>
      <c r="Y546" s="3">
        <v>354.86</v>
      </c>
      <c r="Z546" s="4" t="str">
        <f t="shared" si="32"/>
        <v>June</v>
      </c>
      <c r="AA546" s="1" t="str" cm="1">
        <f t="array" ref="AA546">_xlfn.IFS(
  HOUR(L546) &lt; 6, "Overnight (12am–6am)",
  HOUR(L546) &lt; 10, "Morning (6am–10am)",
  HOUR(L546) &lt; 14, "Midday (10am–2pm)",
  HOUR(L546) &lt; 18, "Afternoon (2pm–6pm)",
  TRUE, "Evening (6pm–12am)"
)</f>
        <v>Midday (10am–2pm)</v>
      </c>
      <c r="AB546" s="5" t="str">
        <f t="shared" si="33"/>
        <v>Friday</v>
      </c>
      <c r="AC546" s="2">
        <f t="shared" si="34"/>
        <v>13</v>
      </c>
      <c r="AD546" s="7">
        <f t="shared" si="35"/>
        <v>152.0000000030268</v>
      </c>
    </row>
    <row r="547" spans="1:30" x14ac:dyDescent="0.35">
      <c r="A547" s="1" t="s">
        <v>631</v>
      </c>
      <c r="B547" s="4">
        <v>45817</v>
      </c>
      <c r="C547" s="1" t="s">
        <v>69</v>
      </c>
      <c r="D547" s="1" t="s">
        <v>28</v>
      </c>
      <c r="E547" s="1" t="s">
        <v>38</v>
      </c>
      <c r="F547" s="1" t="s">
        <v>30</v>
      </c>
      <c r="G547" s="1" t="s">
        <v>39</v>
      </c>
      <c r="H547" s="1" t="s">
        <v>40</v>
      </c>
      <c r="I547" s="1" t="s">
        <v>73</v>
      </c>
      <c r="J547" s="1" t="s">
        <v>1308</v>
      </c>
      <c r="K547" s="1" t="s">
        <v>1295</v>
      </c>
      <c r="L547" s="5">
        <v>45817.711805555555</v>
      </c>
      <c r="M547" s="5">
        <v>45817.740972222222</v>
      </c>
      <c r="N547" s="5">
        <v>45817.790277777778</v>
      </c>
      <c r="O547" s="5">
        <v>45817.818749999999</v>
      </c>
      <c r="P547" s="1">
        <v>42</v>
      </c>
      <c r="Q547" s="1">
        <v>71</v>
      </c>
      <c r="R547" s="1">
        <v>41</v>
      </c>
      <c r="S547" s="6">
        <v>14.3</v>
      </c>
      <c r="T547" s="1" t="s">
        <v>77</v>
      </c>
      <c r="U547" s="1" t="s">
        <v>35</v>
      </c>
      <c r="W547" s="2">
        <v>2.44</v>
      </c>
      <c r="X547" s="3">
        <v>106.73</v>
      </c>
      <c r="Y547" s="3">
        <v>517.44000000000005</v>
      </c>
      <c r="Z547" s="4" t="str">
        <f t="shared" si="32"/>
        <v>June</v>
      </c>
      <c r="AA547" s="1" t="str" cm="1">
        <f t="array" ref="AA547">_xlfn.IFS(
  HOUR(L547) &lt; 6, "Overnight (12am–6am)",
  HOUR(L547) &lt; 10, "Morning (6am–10am)",
  HOUR(L547) &lt; 14, "Midday (10am–2pm)",
  HOUR(L547) &lt; 18, "Afternoon (2pm–6pm)",
  TRUE, "Evening (6pm–12am)"
)</f>
        <v>Afternoon (2pm–6pm)</v>
      </c>
      <c r="AB547" s="5" t="str">
        <f t="shared" si="33"/>
        <v>Monday</v>
      </c>
      <c r="AC547" s="2">
        <f t="shared" si="34"/>
        <v>17</v>
      </c>
      <c r="AD547" s="7">
        <f t="shared" si="35"/>
        <v>153.99999999906868</v>
      </c>
    </row>
    <row r="548" spans="1:30" x14ac:dyDescent="0.35">
      <c r="A548" s="1" t="s">
        <v>632</v>
      </c>
      <c r="B548" s="4">
        <v>45809</v>
      </c>
      <c r="C548" s="1" t="s">
        <v>69</v>
      </c>
      <c r="D548" s="1" t="s">
        <v>28</v>
      </c>
      <c r="E548" s="1" t="s">
        <v>53</v>
      </c>
      <c r="F548" s="1" t="s">
        <v>30</v>
      </c>
      <c r="G548" s="1" t="s">
        <v>39</v>
      </c>
      <c r="H548" s="1" t="s">
        <v>40</v>
      </c>
      <c r="I548" s="1" t="s">
        <v>47</v>
      </c>
      <c r="J548" s="1" t="s">
        <v>1299</v>
      </c>
      <c r="K548" s="1" t="s">
        <v>1296</v>
      </c>
      <c r="L548" s="5">
        <v>45809.399305555555</v>
      </c>
      <c r="M548" s="5">
        <v>45809.4</v>
      </c>
      <c r="N548" s="5">
        <v>45809.438888888886</v>
      </c>
      <c r="O548" s="5">
        <v>45809.450694444444</v>
      </c>
      <c r="P548" s="1">
        <v>1</v>
      </c>
      <c r="Q548" s="1">
        <v>56</v>
      </c>
      <c r="R548" s="1">
        <v>17</v>
      </c>
      <c r="S548" s="6">
        <v>25.1</v>
      </c>
      <c r="T548" s="1" t="s">
        <v>48</v>
      </c>
      <c r="U548" s="1" t="s">
        <v>35</v>
      </c>
      <c r="W548" s="2">
        <v>1.64</v>
      </c>
      <c r="X548" s="3">
        <v>0</v>
      </c>
      <c r="Y548" s="3">
        <v>412.72</v>
      </c>
      <c r="Z548" s="4" t="str">
        <f t="shared" si="32"/>
        <v>June</v>
      </c>
      <c r="AA548" s="1" t="str" cm="1">
        <f t="array" ref="AA548">_xlfn.IFS(
  HOUR(L548) &lt; 6, "Overnight (12am–6am)",
  HOUR(L548) &lt; 10, "Morning (6am–10am)",
  HOUR(L548) &lt; 14, "Midday (10am–2pm)",
  HOUR(L548) &lt; 18, "Afternoon (2pm–6pm)",
  TRUE, "Evening (6pm–12am)"
)</f>
        <v>Morning (6am–10am)</v>
      </c>
      <c r="AB548" s="5" t="str">
        <f t="shared" si="33"/>
        <v>Sunday</v>
      </c>
      <c r="AC548" s="2">
        <f t="shared" si="34"/>
        <v>9</v>
      </c>
      <c r="AD548" s="7">
        <f t="shared" si="35"/>
        <v>74.000000000232831</v>
      </c>
    </row>
    <row r="549" spans="1:30" x14ac:dyDescent="0.35">
      <c r="A549" s="1" t="s">
        <v>633</v>
      </c>
      <c r="B549" s="4">
        <v>45810</v>
      </c>
      <c r="C549" s="1" t="s">
        <v>63</v>
      </c>
      <c r="D549" s="1" t="s">
        <v>28</v>
      </c>
      <c r="E549" s="1" t="s">
        <v>29</v>
      </c>
      <c r="F549" s="1" t="s">
        <v>30</v>
      </c>
      <c r="G549" s="1" t="s">
        <v>31</v>
      </c>
      <c r="H549" s="1" t="s">
        <v>32</v>
      </c>
      <c r="I549" s="1" t="s">
        <v>67</v>
      </c>
      <c r="J549" s="1" t="s">
        <v>1320</v>
      </c>
      <c r="K549" s="1" t="s">
        <v>1292</v>
      </c>
      <c r="L549" s="5">
        <v>45810.40625</v>
      </c>
      <c r="M549" s="5">
        <v>45810.421527777777</v>
      </c>
      <c r="N549" s="5">
        <v>45810.488194444442</v>
      </c>
      <c r="O549" s="5">
        <v>45810.508333333331</v>
      </c>
      <c r="P549" s="1">
        <v>22</v>
      </c>
      <c r="Q549" s="1">
        <v>96</v>
      </c>
      <c r="R549" s="1">
        <v>29</v>
      </c>
      <c r="S549" s="6">
        <v>21.2</v>
      </c>
      <c r="T549" s="1" t="s">
        <v>48</v>
      </c>
      <c r="U549" s="1" t="s">
        <v>35</v>
      </c>
      <c r="W549" s="2">
        <v>0.96</v>
      </c>
      <c r="X549" s="3">
        <v>50.92</v>
      </c>
      <c r="Y549" s="3">
        <v>267.38</v>
      </c>
      <c r="Z549" s="4" t="str">
        <f t="shared" si="32"/>
        <v>June</v>
      </c>
      <c r="AA549" s="1" t="str" cm="1">
        <f t="array" ref="AA549">_xlfn.IFS(
  HOUR(L549) &lt; 6, "Overnight (12am–6am)",
  HOUR(L549) &lt; 10, "Morning (6am–10am)",
  HOUR(L549) &lt; 14, "Midday (10am–2pm)",
  HOUR(L549) &lt; 18, "Afternoon (2pm–6pm)",
  TRUE, "Evening (6pm–12am)"
)</f>
        <v>Morning (6am–10am)</v>
      </c>
      <c r="AB549" s="5" t="str">
        <f t="shared" si="33"/>
        <v>Monday</v>
      </c>
      <c r="AC549" s="2">
        <f t="shared" si="34"/>
        <v>9</v>
      </c>
      <c r="AD549" s="7">
        <f t="shared" si="35"/>
        <v>146.99999999720603</v>
      </c>
    </row>
    <row r="550" spans="1:30" x14ac:dyDescent="0.35">
      <c r="A550" s="1" t="s">
        <v>634</v>
      </c>
      <c r="B550" s="4">
        <v>45829</v>
      </c>
      <c r="C550" s="1" t="s">
        <v>59</v>
      </c>
      <c r="D550" s="1" t="s">
        <v>28</v>
      </c>
      <c r="E550" s="1" t="s">
        <v>66</v>
      </c>
      <c r="F550" s="1" t="s">
        <v>30</v>
      </c>
      <c r="G550" s="1" t="s">
        <v>39</v>
      </c>
      <c r="H550" s="1" t="s">
        <v>40</v>
      </c>
      <c r="I550" s="1" t="s">
        <v>107</v>
      </c>
      <c r="J550" s="1" t="s">
        <v>1314</v>
      </c>
      <c r="K550" s="1" t="s">
        <v>1294</v>
      </c>
      <c r="L550" s="5">
        <v>45829.461805555555</v>
      </c>
      <c r="M550" s="5">
        <v>45829.475694444445</v>
      </c>
      <c r="N550" s="5">
        <v>45829.572222222225</v>
      </c>
      <c r="O550" s="5">
        <v>45829.59652777778</v>
      </c>
      <c r="P550" s="1">
        <v>20</v>
      </c>
      <c r="Q550" s="1">
        <v>139</v>
      </c>
      <c r="R550" s="1">
        <v>35</v>
      </c>
      <c r="S550" s="6">
        <v>5.7</v>
      </c>
      <c r="T550" s="1" t="s">
        <v>41</v>
      </c>
      <c r="U550" s="1" t="s">
        <v>35</v>
      </c>
      <c r="W550" s="2">
        <v>1.75</v>
      </c>
      <c r="X550" s="3">
        <v>81.95</v>
      </c>
      <c r="Y550" s="3">
        <v>149</v>
      </c>
      <c r="Z550" s="4" t="str">
        <f t="shared" si="32"/>
        <v>June</v>
      </c>
      <c r="AA550" s="1" t="str" cm="1">
        <f t="array" ref="AA550">_xlfn.IFS(
  HOUR(L550) &lt; 6, "Overnight (12am–6am)",
  HOUR(L550) &lt; 10, "Morning (6am–10am)",
  HOUR(L550) &lt; 14, "Midday (10am–2pm)",
  HOUR(L550) &lt; 18, "Afternoon (2pm–6pm)",
  TRUE, "Evening (6pm–12am)"
)</f>
        <v>Midday (10am–2pm)</v>
      </c>
      <c r="AB550" s="5" t="str">
        <f t="shared" si="33"/>
        <v>Saturday</v>
      </c>
      <c r="AC550" s="2">
        <f t="shared" si="34"/>
        <v>11</v>
      </c>
      <c r="AD550" s="7">
        <f t="shared" si="35"/>
        <v>194.00000000372529</v>
      </c>
    </row>
    <row r="551" spans="1:30" x14ac:dyDescent="0.35">
      <c r="A551" s="1" t="s">
        <v>635</v>
      </c>
      <c r="B551" s="4">
        <v>45838</v>
      </c>
      <c r="C551" s="1" t="s">
        <v>52</v>
      </c>
      <c r="D551" s="1" t="s">
        <v>28</v>
      </c>
      <c r="E551" s="1" t="s">
        <v>56</v>
      </c>
      <c r="F551" s="1" t="s">
        <v>30</v>
      </c>
      <c r="G551" s="1" t="s">
        <v>45</v>
      </c>
      <c r="H551" s="1" t="s">
        <v>46</v>
      </c>
      <c r="I551" s="1" t="s">
        <v>47</v>
      </c>
      <c r="J551" s="1" t="s">
        <v>1308</v>
      </c>
      <c r="K551" s="1" t="s">
        <v>1297</v>
      </c>
      <c r="L551" s="5">
        <v>45838.763888888891</v>
      </c>
      <c r="M551" s="5">
        <v>45838.770833333336</v>
      </c>
      <c r="N551" s="5">
        <v>45838.8</v>
      </c>
      <c r="O551" s="5">
        <v>45838.822916666664</v>
      </c>
      <c r="P551" s="1">
        <v>10</v>
      </c>
      <c r="Q551" s="1">
        <v>42</v>
      </c>
      <c r="R551" s="1">
        <v>33</v>
      </c>
      <c r="S551" s="6">
        <v>4.5</v>
      </c>
      <c r="T551" s="1" t="s">
        <v>54</v>
      </c>
      <c r="U551" s="1" t="s">
        <v>35</v>
      </c>
      <c r="W551" s="2">
        <v>3.24</v>
      </c>
      <c r="X551" s="3">
        <v>15.73</v>
      </c>
      <c r="Y551" s="3">
        <v>670.3</v>
      </c>
      <c r="Z551" s="4" t="str">
        <f t="shared" si="32"/>
        <v>June</v>
      </c>
      <c r="AA551" s="1" t="str" cm="1">
        <f t="array" ref="AA551">_xlfn.IFS(
  HOUR(L551) &lt; 6, "Overnight (12am–6am)",
  HOUR(L551) &lt; 10, "Morning (6am–10am)",
  HOUR(L551) &lt; 14, "Midday (10am–2pm)",
  HOUR(L551) &lt; 18, "Afternoon (2pm–6pm)",
  TRUE, "Evening (6pm–12am)"
)</f>
        <v>Evening (6pm–12am)</v>
      </c>
      <c r="AB551" s="5" t="str">
        <f t="shared" si="33"/>
        <v>Monday</v>
      </c>
      <c r="AC551" s="2">
        <f t="shared" si="34"/>
        <v>18</v>
      </c>
      <c r="AD551" s="7">
        <f t="shared" si="35"/>
        <v>84.999999994179234</v>
      </c>
    </row>
    <row r="552" spans="1:30" x14ac:dyDescent="0.35">
      <c r="A552" s="1" t="s">
        <v>636</v>
      </c>
      <c r="B552" s="4">
        <v>45816</v>
      </c>
      <c r="C552" s="1" t="s">
        <v>90</v>
      </c>
      <c r="D552" s="1" t="s">
        <v>28</v>
      </c>
      <c r="E552" s="1" t="s">
        <v>38</v>
      </c>
      <c r="F552" s="1" t="s">
        <v>30</v>
      </c>
      <c r="G552" s="1" t="s">
        <v>31</v>
      </c>
      <c r="H552" s="1" t="s">
        <v>32</v>
      </c>
      <c r="I552" s="1" t="s">
        <v>57</v>
      </c>
      <c r="J552" s="1" t="s">
        <v>1320</v>
      </c>
      <c r="K552" s="1" t="s">
        <v>1293</v>
      </c>
      <c r="L552" s="5">
        <v>45816.381944444445</v>
      </c>
      <c r="M552" s="5">
        <v>45816.395833333336</v>
      </c>
      <c r="N552" s="5">
        <v>45816.495833333334</v>
      </c>
      <c r="O552" s="5">
        <v>45816.515277777777</v>
      </c>
      <c r="P552" s="1">
        <v>20</v>
      </c>
      <c r="Q552" s="1">
        <v>144</v>
      </c>
      <c r="R552" s="1">
        <v>28</v>
      </c>
      <c r="S552" s="6">
        <v>8.5</v>
      </c>
      <c r="T552" s="1" t="s">
        <v>54</v>
      </c>
      <c r="U552" s="1" t="s">
        <v>35</v>
      </c>
      <c r="W552" s="2">
        <v>0.9</v>
      </c>
      <c r="X552" s="3">
        <v>5.44</v>
      </c>
      <c r="Y552" s="3">
        <v>268.27999999999997</v>
      </c>
      <c r="Z552" s="4" t="str">
        <f t="shared" si="32"/>
        <v>June</v>
      </c>
      <c r="AA552" s="1" t="str" cm="1">
        <f t="array" ref="AA552">_xlfn.IFS(
  HOUR(L552) &lt; 6, "Overnight (12am–6am)",
  HOUR(L552) &lt; 10, "Morning (6am–10am)",
  HOUR(L552) &lt; 14, "Midday (10am–2pm)",
  HOUR(L552) &lt; 18, "Afternoon (2pm–6pm)",
  TRUE, "Evening (6pm–12am)"
)</f>
        <v>Morning (6am–10am)</v>
      </c>
      <c r="AB552" s="5" t="str">
        <f t="shared" si="33"/>
        <v>Sunday</v>
      </c>
      <c r="AC552" s="2">
        <f t="shared" si="34"/>
        <v>9</v>
      </c>
      <c r="AD552" s="7">
        <f t="shared" si="35"/>
        <v>191.99999999720603</v>
      </c>
    </row>
    <row r="553" spans="1:30" x14ac:dyDescent="0.35">
      <c r="A553" s="1" t="s">
        <v>637</v>
      </c>
      <c r="B553" s="4">
        <v>45835</v>
      </c>
      <c r="C553" s="1" t="s">
        <v>27</v>
      </c>
      <c r="D553" s="1" t="s">
        <v>28</v>
      </c>
      <c r="E553" s="1" t="s">
        <v>38</v>
      </c>
      <c r="F553" s="1" t="s">
        <v>44</v>
      </c>
      <c r="G553" s="1" t="s">
        <v>39</v>
      </c>
      <c r="H553" s="1" t="s">
        <v>40</v>
      </c>
      <c r="I553" s="1" t="s">
        <v>57</v>
      </c>
      <c r="J553" s="1" t="s">
        <v>1299</v>
      </c>
      <c r="K553" s="1" t="s">
        <v>1296</v>
      </c>
      <c r="L553" s="5">
        <v>45835.34375</v>
      </c>
      <c r="M553" s="5">
        <v>45835.365972222222</v>
      </c>
      <c r="N553" s="5">
        <v>45835.425694444442</v>
      </c>
      <c r="O553" s="5">
        <v>45835.447222222225</v>
      </c>
      <c r="P553" s="1">
        <v>32</v>
      </c>
      <c r="Q553" s="1">
        <v>86</v>
      </c>
      <c r="R553" s="1">
        <v>31</v>
      </c>
      <c r="S553" s="6">
        <v>24.3</v>
      </c>
      <c r="T553" s="1" t="s">
        <v>54</v>
      </c>
      <c r="U553" s="1" t="s">
        <v>35</v>
      </c>
      <c r="W553" s="2">
        <v>1.72</v>
      </c>
      <c r="X553" s="3">
        <v>100.08</v>
      </c>
      <c r="Y553" s="3">
        <v>465.51</v>
      </c>
      <c r="Z553" s="4" t="str">
        <f t="shared" si="32"/>
        <v>June</v>
      </c>
      <c r="AA553" s="1" t="str" cm="1">
        <f t="array" ref="AA553">_xlfn.IFS(
  HOUR(L553) &lt; 6, "Overnight (12am–6am)",
  HOUR(L553) &lt; 10, "Morning (6am–10am)",
  HOUR(L553) &lt; 14, "Midday (10am–2pm)",
  HOUR(L553) &lt; 18, "Afternoon (2pm–6pm)",
  TRUE, "Evening (6pm–12am)"
)</f>
        <v>Morning (6am–10am)</v>
      </c>
      <c r="AB553" s="5" t="str">
        <f t="shared" si="33"/>
        <v>Friday</v>
      </c>
      <c r="AC553" s="2">
        <f t="shared" si="34"/>
        <v>8</v>
      </c>
      <c r="AD553" s="7">
        <f t="shared" si="35"/>
        <v>149.00000000372529</v>
      </c>
    </row>
    <row r="554" spans="1:30" x14ac:dyDescent="0.35">
      <c r="A554" s="1" t="s">
        <v>638</v>
      </c>
      <c r="B554" s="4">
        <v>45816</v>
      </c>
      <c r="C554" s="1" t="s">
        <v>43</v>
      </c>
      <c r="D554" s="1" t="s">
        <v>28</v>
      </c>
      <c r="E554" s="1" t="s">
        <v>29</v>
      </c>
      <c r="F554" s="1" t="s">
        <v>30</v>
      </c>
      <c r="G554" s="1" t="s">
        <v>31</v>
      </c>
      <c r="H554" s="1" t="s">
        <v>32</v>
      </c>
      <c r="I554" s="1" t="s">
        <v>57</v>
      </c>
      <c r="J554" s="1" t="s">
        <v>1305</v>
      </c>
      <c r="K554" s="1" t="s">
        <v>1297</v>
      </c>
      <c r="L554" s="5">
        <v>45816.461805555555</v>
      </c>
      <c r="M554" s="5">
        <v>45816.478472222225</v>
      </c>
      <c r="N554" s="5">
        <v>45816.59375</v>
      </c>
      <c r="O554" s="5">
        <v>45816.606249999997</v>
      </c>
      <c r="P554" s="1">
        <v>24</v>
      </c>
      <c r="Q554" s="1">
        <v>166</v>
      </c>
      <c r="R554" s="1">
        <v>18</v>
      </c>
      <c r="S554" s="6">
        <v>2.2999999999999998</v>
      </c>
      <c r="T554" s="1" t="s">
        <v>48</v>
      </c>
      <c r="U554" s="1" t="s">
        <v>70</v>
      </c>
      <c r="V554" s="1" t="s">
        <v>135</v>
      </c>
      <c r="W554" s="2">
        <v>0</v>
      </c>
      <c r="X554" s="3">
        <v>0</v>
      </c>
      <c r="Y554" s="3">
        <v>0</v>
      </c>
      <c r="Z554" s="4" t="str">
        <f t="shared" si="32"/>
        <v>June</v>
      </c>
      <c r="AA554" s="1" t="str" cm="1">
        <f t="array" ref="AA554">_xlfn.IFS(
  HOUR(L554) &lt; 6, "Overnight (12am–6am)",
  HOUR(L554) &lt; 10, "Morning (6am–10am)",
  HOUR(L554) &lt; 14, "Midday (10am–2pm)",
  HOUR(L554) &lt; 18, "Afternoon (2pm–6pm)",
  TRUE, "Evening (6pm–12am)"
)</f>
        <v>Midday (10am–2pm)</v>
      </c>
      <c r="AB554" s="5" t="str">
        <f t="shared" si="33"/>
        <v>Sunday</v>
      </c>
      <c r="AC554" s="2">
        <f t="shared" si="34"/>
        <v>11</v>
      </c>
      <c r="AD554" s="7">
        <f t="shared" si="35"/>
        <v>207.9999999969732</v>
      </c>
    </row>
    <row r="555" spans="1:30" x14ac:dyDescent="0.35">
      <c r="A555" s="1" t="s">
        <v>639</v>
      </c>
      <c r="B555" s="4">
        <v>45816</v>
      </c>
      <c r="C555" s="1" t="s">
        <v>96</v>
      </c>
      <c r="D555" s="1" t="s">
        <v>28</v>
      </c>
      <c r="E555" s="1" t="s">
        <v>29</v>
      </c>
      <c r="F555" s="1" t="s">
        <v>30</v>
      </c>
      <c r="G555" s="1" t="s">
        <v>31</v>
      </c>
      <c r="H555" s="1" t="s">
        <v>32</v>
      </c>
      <c r="I555" s="1" t="s">
        <v>57</v>
      </c>
      <c r="J555" s="1" t="s">
        <v>1300</v>
      </c>
      <c r="K555" s="1" t="s">
        <v>1297</v>
      </c>
      <c r="L555" s="5">
        <v>45816.572916666664</v>
      </c>
      <c r="M555" s="5">
        <v>45816.577777777777</v>
      </c>
      <c r="N555" s="5">
        <v>45816.650694444441</v>
      </c>
      <c r="O555" s="5">
        <v>45816.671527777777</v>
      </c>
      <c r="P555" s="1">
        <v>7</v>
      </c>
      <c r="Q555" s="1">
        <v>105</v>
      </c>
      <c r="R555" s="1">
        <v>30</v>
      </c>
      <c r="S555" s="6">
        <v>16.899999999999999</v>
      </c>
      <c r="T555" s="1" t="s">
        <v>34</v>
      </c>
      <c r="U555" s="1" t="s">
        <v>35</v>
      </c>
      <c r="W555" s="2">
        <v>1.49</v>
      </c>
      <c r="X555" s="3">
        <v>28.33</v>
      </c>
      <c r="Y555" s="3">
        <v>267.35000000000002</v>
      </c>
      <c r="Z555" s="4" t="str">
        <f t="shared" si="32"/>
        <v>June</v>
      </c>
      <c r="AA555" s="1" t="str" cm="1">
        <f t="array" ref="AA555">_xlfn.IFS(
  HOUR(L555) &lt; 6, "Overnight (12am–6am)",
  HOUR(L555) &lt; 10, "Morning (6am–10am)",
  HOUR(L555) &lt; 14, "Midday (10am–2pm)",
  HOUR(L555) &lt; 18, "Afternoon (2pm–6pm)",
  TRUE, "Evening (6pm–12am)"
)</f>
        <v>Midday (10am–2pm)</v>
      </c>
      <c r="AB555" s="5" t="str">
        <f t="shared" si="33"/>
        <v>Sunday</v>
      </c>
      <c r="AC555" s="2">
        <f t="shared" si="34"/>
        <v>13</v>
      </c>
      <c r="AD555" s="7">
        <f t="shared" si="35"/>
        <v>142.00000000186265</v>
      </c>
    </row>
    <row r="556" spans="1:30" x14ac:dyDescent="0.35">
      <c r="A556" s="1" t="s">
        <v>640</v>
      </c>
      <c r="B556" s="4">
        <v>45827</v>
      </c>
      <c r="C556" s="1" t="s">
        <v>65</v>
      </c>
      <c r="D556" s="1" t="s">
        <v>28</v>
      </c>
      <c r="E556" s="1" t="s">
        <v>56</v>
      </c>
      <c r="F556" s="1" t="s">
        <v>44</v>
      </c>
      <c r="G556" s="1" t="s">
        <v>39</v>
      </c>
      <c r="H556" s="1" t="s">
        <v>40</v>
      </c>
      <c r="I556" s="1" t="s">
        <v>67</v>
      </c>
      <c r="J556" s="1" t="s">
        <v>1318</v>
      </c>
      <c r="K556" s="1" t="s">
        <v>1296</v>
      </c>
      <c r="L556" s="5">
        <v>45827.621527777781</v>
      </c>
      <c r="M556" s="5">
        <v>45827.63958333333</v>
      </c>
      <c r="N556" s="5">
        <v>45827.698611111111</v>
      </c>
      <c r="O556" s="5">
        <v>45827.716666666667</v>
      </c>
      <c r="P556" s="1">
        <v>26</v>
      </c>
      <c r="Q556" s="1">
        <v>85</v>
      </c>
      <c r="R556" s="1">
        <v>26</v>
      </c>
      <c r="S556" s="6">
        <v>24.8</v>
      </c>
      <c r="T556" s="1" t="s">
        <v>54</v>
      </c>
      <c r="U556" s="1" t="s">
        <v>35</v>
      </c>
      <c r="W556" s="2">
        <v>1.54</v>
      </c>
      <c r="X556" s="3">
        <v>25.73</v>
      </c>
      <c r="Y556" s="3">
        <v>173.77</v>
      </c>
      <c r="Z556" s="4" t="str">
        <f t="shared" si="32"/>
        <v>June</v>
      </c>
      <c r="AA556" s="1" t="str" cm="1">
        <f t="array" ref="AA556">_xlfn.IFS(
  HOUR(L556) &lt; 6, "Overnight (12am–6am)",
  HOUR(L556) &lt; 10, "Morning (6am–10am)",
  HOUR(L556) &lt; 14, "Midday (10am–2pm)",
  HOUR(L556) &lt; 18, "Afternoon (2pm–6pm)",
  TRUE, "Evening (6pm–12am)"
)</f>
        <v>Afternoon (2pm–6pm)</v>
      </c>
      <c r="AB556" s="5" t="str">
        <f t="shared" si="33"/>
        <v>Thursday</v>
      </c>
      <c r="AC556" s="2">
        <f t="shared" si="34"/>
        <v>14</v>
      </c>
      <c r="AD556" s="7">
        <f t="shared" si="35"/>
        <v>136.99999999604188</v>
      </c>
    </row>
    <row r="557" spans="1:30" x14ac:dyDescent="0.35">
      <c r="A557" s="1" t="s">
        <v>641</v>
      </c>
      <c r="B557" s="4">
        <v>45835</v>
      </c>
      <c r="C557" s="1" t="s">
        <v>37</v>
      </c>
      <c r="D557" s="1" t="s">
        <v>28</v>
      </c>
      <c r="E557" s="1" t="s">
        <v>29</v>
      </c>
      <c r="F557" s="1" t="s">
        <v>44</v>
      </c>
      <c r="G557" s="1" t="s">
        <v>39</v>
      </c>
      <c r="H557" s="1" t="s">
        <v>40</v>
      </c>
      <c r="I557" s="1" t="s">
        <v>107</v>
      </c>
      <c r="J557" s="1" t="s">
        <v>1298</v>
      </c>
      <c r="K557" s="1" t="s">
        <v>1295</v>
      </c>
      <c r="L557" s="5">
        <v>45835.645833333336</v>
      </c>
      <c r="M557" s="5">
        <v>45835.662499999999</v>
      </c>
      <c r="N557" s="5">
        <v>45835.71875</v>
      </c>
      <c r="O557" s="5">
        <v>45835.73541666667</v>
      </c>
      <c r="P557" s="1">
        <v>24</v>
      </c>
      <c r="Q557" s="1">
        <v>81</v>
      </c>
      <c r="R557" s="1">
        <v>24</v>
      </c>
      <c r="S557" s="6">
        <v>12.5</v>
      </c>
      <c r="T557" s="1" t="s">
        <v>77</v>
      </c>
      <c r="U557" s="1" t="s">
        <v>35</v>
      </c>
      <c r="W557" s="2">
        <v>1.1599999999999999</v>
      </c>
      <c r="X557" s="3">
        <v>0</v>
      </c>
      <c r="Y557" s="3">
        <v>612.69000000000005</v>
      </c>
      <c r="Z557" s="4" t="str">
        <f t="shared" si="32"/>
        <v>June</v>
      </c>
      <c r="AA557" s="1" t="str" cm="1">
        <f t="array" ref="AA557">_xlfn.IFS(
  HOUR(L557) &lt; 6, "Overnight (12am–6am)",
  HOUR(L557) &lt; 10, "Morning (6am–10am)",
  HOUR(L557) &lt; 14, "Midday (10am–2pm)",
  HOUR(L557) &lt; 18, "Afternoon (2pm–6pm)",
  TRUE, "Evening (6pm–12am)"
)</f>
        <v>Afternoon (2pm–6pm)</v>
      </c>
      <c r="AB557" s="5" t="str">
        <f t="shared" si="33"/>
        <v>Friday</v>
      </c>
      <c r="AC557" s="2">
        <f t="shared" si="34"/>
        <v>15</v>
      </c>
      <c r="AD557" s="7">
        <f t="shared" si="35"/>
        <v>129.00000000139698</v>
      </c>
    </row>
    <row r="558" spans="1:30" x14ac:dyDescent="0.35">
      <c r="A558" s="1" t="s">
        <v>642</v>
      </c>
      <c r="B558" s="4">
        <v>45828</v>
      </c>
      <c r="C558" s="1" t="s">
        <v>43</v>
      </c>
      <c r="D558" s="1" t="s">
        <v>28</v>
      </c>
      <c r="E558" s="1" t="s">
        <v>29</v>
      </c>
      <c r="F558" s="1" t="s">
        <v>30</v>
      </c>
      <c r="G558" s="1" t="s">
        <v>31</v>
      </c>
      <c r="H558" s="1" t="s">
        <v>32</v>
      </c>
      <c r="I558" s="1" t="s">
        <v>73</v>
      </c>
      <c r="J558" s="1" t="s">
        <v>1314</v>
      </c>
      <c r="K558" s="1" t="s">
        <v>1295</v>
      </c>
      <c r="L558" s="5">
        <v>45828.434027777781</v>
      </c>
      <c r="M558" s="5">
        <v>45828.45416666667</v>
      </c>
      <c r="N558" s="5">
        <v>45828.554861111108</v>
      </c>
      <c r="O558" s="5">
        <v>45828.574305555558</v>
      </c>
      <c r="P558" s="1">
        <v>29</v>
      </c>
      <c r="Q558" s="1">
        <v>145</v>
      </c>
      <c r="R558" s="1">
        <v>28</v>
      </c>
      <c r="S558" s="6">
        <v>20.100000000000001</v>
      </c>
      <c r="T558" s="1" t="s">
        <v>54</v>
      </c>
      <c r="U558" s="1" t="s">
        <v>35</v>
      </c>
      <c r="W558" s="2">
        <v>1.7</v>
      </c>
      <c r="X558" s="3">
        <v>42.64</v>
      </c>
      <c r="Y558" s="3">
        <v>153.99</v>
      </c>
      <c r="Z558" s="4" t="str">
        <f t="shared" si="32"/>
        <v>June</v>
      </c>
      <c r="AA558" s="1" t="str" cm="1">
        <f t="array" ref="AA558">_xlfn.IFS(
  HOUR(L558) &lt; 6, "Overnight (12am–6am)",
  HOUR(L558) &lt; 10, "Morning (6am–10am)",
  HOUR(L558) &lt; 14, "Midday (10am–2pm)",
  HOUR(L558) &lt; 18, "Afternoon (2pm–6pm)",
  TRUE, "Evening (6pm–12am)"
)</f>
        <v>Midday (10am–2pm)</v>
      </c>
      <c r="AB558" s="5" t="str">
        <f t="shared" si="33"/>
        <v>Friday</v>
      </c>
      <c r="AC558" s="2">
        <f t="shared" si="34"/>
        <v>10</v>
      </c>
      <c r="AD558" s="7">
        <f t="shared" si="35"/>
        <v>201.99999999837019</v>
      </c>
    </row>
    <row r="559" spans="1:30" x14ac:dyDescent="0.35">
      <c r="A559" s="1" t="s">
        <v>643</v>
      </c>
      <c r="B559" s="4">
        <v>45838</v>
      </c>
      <c r="C559" s="1" t="s">
        <v>88</v>
      </c>
      <c r="D559" s="1" t="s">
        <v>28</v>
      </c>
      <c r="E559" s="1" t="s">
        <v>53</v>
      </c>
      <c r="F559" s="1" t="s">
        <v>44</v>
      </c>
      <c r="G559" s="1" t="s">
        <v>39</v>
      </c>
      <c r="H559" s="1" t="s">
        <v>40</v>
      </c>
      <c r="I559" s="1" t="s">
        <v>33</v>
      </c>
      <c r="J559" s="1" t="s">
        <v>1299</v>
      </c>
      <c r="K559" s="1" t="s">
        <v>1293</v>
      </c>
      <c r="L559" s="5">
        <v>45838.256944444445</v>
      </c>
      <c r="M559" s="5">
        <v>45838.271527777775</v>
      </c>
      <c r="N559" s="5">
        <v>45838.300694444442</v>
      </c>
      <c r="O559" s="5">
        <v>45838.320138888892</v>
      </c>
      <c r="P559" s="1">
        <v>21</v>
      </c>
      <c r="Q559" s="1">
        <v>42</v>
      </c>
      <c r="R559" s="1">
        <v>28</v>
      </c>
      <c r="S559" s="6">
        <v>22.7</v>
      </c>
      <c r="T559" s="1" t="s">
        <v>60</v>
      </c>
      <c r="U559" s="1" t="s">
        <v>35</v>
      </c>
      <c r="W559" s="2">
        <v>2.11</v>
      </c>
      <c r="X559" s="3">
        <v>195.67</v>
      </c>
      <c r="Y559" s="3">
        <v>355.76</v>
      </c>
      <c r="Z559" s="4" t="str">
        <f t="shared" si="32"/>
        <v>June</v>
      </c>
      <c r="AA559" s="1" t="str" cm="1">
        <f t="array" ref="AA559">_xlfn.IFS(
  HOUR(L559) &lt; 6, "Overnight (12am–6am)",
  HOUR(L559) &lt; 10, "Morning (6am–10am)",
  HOUR(L559) &lt; 14, "Midday (10am–2pm)",
  HOUR(L559) &lt; 18, "Afternoon (2pm–6pm)",
  TRUE, "Evening (6pm–12am)"
)</f>
        <v>Morning (6am–10am)</v>
      </c>
      <c r="AB559" s="5" t="str">
        <f t="shared" si="33"/>
        <v>Monday</v>
      </c>
      <c r="AC559" s="2">
        <f t="shared" si="34"/>
        <v>6</v>
      </c>
      <c r="AD559" s="7">
        <f t="shared" si="35"/>
        <v>91.000000003259629</v>
      </c>
    </row>
    <row r="560" spans="1:30" x14ac:dyDescent="0.35">
      <c r="A560" s="1" t="s">
        <v>644</v>
      </c>
      <c r="B560" s="4">
        <v>45826</v>
      </c>
      <c r="C560" s="1" t="s">
        <v>37</v>
      </c>
      <c r="D560" s="1" t="s">
        <v>28</v>
      </c>
      <c r="E560" s="1" t="s">
        <v>56</v>
      </c>
      <c r="F560" s="1" t="s">
        <v>30</v>
      </c>
      <c r="G560" s="1" t="s">
        <v>39</v>
      </c>
      <c r="H560" s="1" t="s">
        <v>40</v>
      </c>
      <c r="I560" s="1" t="s">
        <v>85</v>
      </c>
      <c r="J560" s="1" t="s">
        <v>1307</v>
      </c>
      <c r="K560" s="1" t="s">
        <v>1292</v>
      </c>
      <c r="L560" s="5">
        <v>45826.513888888891</v>
      </c>
      <c r="M560" s="5">
        <v>45826.53125</v>
      </c>
      <c r="N560" s="5">
        <v>45826.644444444442</v>
      </c>
      <c r="O560" s="5">
        <v>45826.660416666666</v>
      </c>
      <c r="P560" s="1">
        <v>25</v>
      </c>
      <c r="Q560" s="1">
        <v>163</v>
      </c>
      <c r="R560" s="1">
        <v>23</v>
      </c>
      <c r="S560" s="6">
        <v>20.3</v>
      </c>
      <c r="T560" s="1" t="s">
        <v>54</v>
      </c>
      <c r="U560" s="1" t="s">
        <v>35</v>
      </c>
      <c r="W560" s="2">
        <v>1.81</v>
      </c>
      <c r="X560" s="3">
        <v>130.75</v>
      </c>
      <c r="Y560" s="3">
        <v>286.74</v>
      </c>
      <c r="Z560" s="4" t="str">
        <f t="shared" si="32"/>
        <v>June</v>
      </c>
      <c r="AA560" s="1" t="str" cm="1">
        <f t="array" ref="AA560">_xlfn.IFS(
  HOUR(L560) &lt; 6, "Overnight (12am–6am)",
  HOUR(L560) &lt; 10, "Morning (6am–10am)",
  HOUR(L560) &lt; 14, "Midday (10am–2pm)",
  HOUR(L560) &lt; 18, "Afternoon (2pm–6pm)",
  TRUE, "Evening (6pm–12am)"
)</f>
        <v>Midday (10am–2pm)</v>
      </c>
      <c r="AB560" s="5" t="str">
        <f t="shared" si="33"/>
        <v>Wednesday</v>
      </c>
      <c r="AC560" s="2">
        <f t="shared" si="34"/>
        <v>12</v>
      </c>
      <c r="AD560" s="7">
        <f t="shared" si="35"/>
        <v>210.99999999627471</v>
      </c>
    </row>
    <row r="561" spans="1:30" x14ac:dyDescent="0.35">
      <c r="A561" s="1" t="s">
        <v>645</v>
      </c>
      <c r="B561" s="4">
        <v>45828</v>
      </c>
      <c r="C561" s="1" t="s">
        <v>52</v>
      </c>
      <c r="D561" s="1" t="s">
        <v>28</v>
      </c>
      <c r="E561" s="1" t="s">
        <v>53</v>
      </c>
      <c r="F561" s="1" t="s">
        <v>44</v>
      </c>
      <c r="G561" s="1" t="s">
        <v>39</v>
      </c>
      <c r="H561" s="1" t="s">
        <v>40</v>
      </c>
      <c r="I561" s="1" t="s">
        <v>67</v>
      </c>
      <c r="J561" s="1" t="s">
        <v>1320</v>
      </c>
      <c r="K561" s="1" t="s">
        <v>1294</v>
      </c>
      <c r="L561" s="5">
        <v>45828.548611111109</v>
      </c>
      <c r="M561" s="5">
        <v>45828.563888888886</v>
      </c>
      <c r="N561" s="5">
        <v>45828.630555555559</v>
      </c>
      <c r="O561" s="5">
        <v>45828.652777777781</v>
      </c>
      <c r="P561" s="1">
        <v>22</v>
      </c>
      <c r="Q561" s="1">
        <v>96</v>
      </c>
      <c r="R561" s="1">
        <v>32</v>
      </c>
      <c r="S561" s="6">
        <v>19.8</v>
      </c>
      <c r="T561" s="1" t="s">
        <v>34</v>
      </c>
      <c r="U561" s="1" t="s">
        <v>70</v>
      </c>
      <c r="V561" s="1" t="s">
        <v>105</v>
      </c>
      <c r="W561" s="2">
        <v>0</v>
      </c>
      <c r="X561" s="3">
        <v>0</v>
      </c>
      <c r="Y561" s="3">
        <v>0</v>
      </c>
      <c r="Z561" s="4" t="str">
        <f t="shared" si="32"/>
        <v>June</v>
      </c>
      <c r="AA561" s="1" t="str" cm="1">
        <f t="array" ref="AA561">_xlfn.IFS(
  HOUR(L561) &lt; 6, "Overnight (12am–6am)",
  HOUR(L561) &lt; 10, "Morning (6am–10am)",
  HOUR(L561) &lt; 14, "Midday (10am–2pm)",
  HOUR(L561) &lt; 18, "Afternoon (2pm–6pm)",
  TRUE, "Evening (6pm–12am)"
)</f>
        <v>Midday (10am–2pm)</v>
      </c>
      <c r="AB561" s="5" t="str">
        <f t="shared" si="33"/>
        <v>Friday</v>
      </c>
      <c r="AC561" s="2">
        <f t="shared" si="34"/>
        <v>13</v>
      </c>
      <c r="AD561" s="7">
        <f t="shared" si="35"/>
        <v>150.00000000698492</v>
      </c>
    </row>
    <row r="562" spans="1:30" x14ac:dyDescent="0.35">
      <c r="A562" s="1" t="s">
        <v>646</v>
      </c>
      <c r="B562" s="4">
        <v>45814</v>
      </c>
      <c r="C562" s="1" t="s">
        <v>27</v>
      </c>
      <c r="D562" s="1" t="s">
        <v>28</v>
      </c>
      <c r="E562" s="1" t="s">
        <v>38</v>
      </c>
      <c r="F562" s="1" t="s">
        <v>30</v>
      </c>
      <c r="G562" s="1" t="s">
        <v>39</v>
      </c>
      <c r="H562" s="1" t="s">
        <v>40</v>
      </c>
      <c r="I562" s="1" t="s">
        <v>33</v>
      </c>
      <c r="J562" s="1" t="s">
        <v>1305</v>
      </c>
      <c r="K562" s="1" t="s">
        <v>1295</v>
      </c>
      <c r="L562" s="5">
        <v>45814.631944444445</v>
      </c>
      <c r="M562" s="5">
        <v>45814.632638888892</v>
      </c>
      <c r="N562" s="5">
        <v>45814.646527777775</v>
      </c>
      <c r="O562" s="5">
        <v>45814.650694444441</v>
      </c>
      <c r="P562" s="1">
        <v>1</v>
      </c>
      <c r="Q562" s="1">
        <v>20</v>
      </c>
      <c r="R562" s="1">
        <v>6</v>
      </c>
      <c r="S562" s="6">
        <v>15.8</v>
      </c>
      <c r="T562" s="1" t="s">
        <v>41</v>
      </c>
      <c r="U562" s="1" t="s">
        <v>35</v>
      </c>
      <c r="W562" s="2">
        <v>0.5</v>
      </c>
      <c r="X562" s="3">
        <v>165.22</v>
      </c>
      <c r="Y562" s="3">
        <v>724.21</v>
      </c>
      <c r="Z562" s="4" t="str">
        <f t="shared" si="32"/>
        <v>June</v>
      </c>
      <c r="AA562" s="1" t="str" cm="1">
        <f t="array" ref="AA562">_xlfn.IFS(
  HOUR(L562) &lt; 6, "Overnight (12am–6am)",
  HOUR(L562) &lt; 10, "Morning (6am–10am)",
  HOUR(L562) &lt; 14, "Midday (10am–2pm)",
  HOUR(L562) &lt; 18, "Afternoon (2pm–6pm)",
  TRUE, "Evening (6pm–12am)"
)</f>
        <v>Afternoon (2pm–6pm)</v>
      </c>
      <c r="AB562" s="5" t="str">
        <f t="shared" si="33"/>
        <v>Friday</v>
      </c>
      <c r="AC562" s="2">
        <f t="shared" si="34"/>
        <v>15</v>
      </c>
      <c r="AD562" s="7">
        <f t="shared" si="35"/>
        <v>26.999999993713573</v>
      </c>
    </row>
    <row r="563" spans="1:30" x14ac:dyDescent="0.35">
      <c r="A563" s="1" t="s">
        <v>647</v>
      </c>
      <c r="B563" s="4">
        <v>45819</v>
      </c>
      <c r="C563" s="1" t="s">
        <v>83</v>
      </c>
      <c r="D563" s="1" t="s">
        <v>28</v>
      </c>
      <c r="E563" s="1" t="s">
        <v>29</v>
      </c>
      <c r="F563" s="1" t="s">
        <v>30</v>
      </c>
      <c r="G563" s="1" t="s">
        <v>31</v>
      </c>
      <c r="H563" s="1" t="s">
        <v>32</v>
      </c>
      <c r="I563" s="1" t="s">
        <v>75</v>
      </c>
      <c r="J563" s="1" t="s">
        <v>1319</v>
      </c>
      <c r="K563" s="1" t="s">
        <v>1296</v>
      </c>
      <c r="L563" s="5">
        <v>45819.454861111109</v>
      </c>
      <c r="M563" s="5">
        <v>45819.461805555555</v>
      </c>
      <c r="N563" s="5">
        <v>45819.529861111114</v>
      </c>
      <c r="O563" s="5">
        <v>45819.543749999997</v>
      </c>
      <c r="P563" s="1">
        <v>10</v>
      </c>
      <c r="Q563" s="1">
        <v>98</v>
      </c>
      <c r="R563" s="1">
        <v>20</v>
      </c>
      <c r="S563" s="6">
        <v>1.9</v>
      </c>
      <c r="T563" s="1" t="s">
        <v>48</v>
      </c>
      <c r="U563" s="1" t="s">
        <v>35</v>
      </c>
      <c r="W563" s="2">
        <v>1.41</v>
      </c>
      <c r="X563" s="3">
        <v>30.85</v>
      </c>
      <c r="Y563" s="3">
        <v>99</v>
      </c>
      <c r="Z563" s="4" t="str">
        <f t="shared" si="32"/>
        <v>June</v>
      </c>
      <c r="AA563" s="1" t="str" cm="1">
        <f t="array" ref="AA563">_xlfn.IFS(
  HOUR(L563) &lt; 6, "Overnight (12am–6am)",
  HOUR(L563) &lt; 10, "Morning (6am–10am)",
  HOUR(L563) &lt; 14, "Midday (10am–2pm)",
  HOUR(L563) &lt; 18, "Afternoon (2pm–6pm)",
  TRUE, "Evening (6pm–12am)"
)</f>
        <v>Midday (10am–2pm)</v>
      </c>
      <c r="AB563" s="5" t="str">
        <f t="shared" si="33"/>
        <v>Wednesday</v>
      </c>
      <c r="AC563" s="2">
        <f t="shared" si="34"/>
        <v>10</v>
      </c>
      <c r="AD563" s="7">
        <f t="shared" si="35"/>
        <v>127.99999999813735</v>
      </c>
    </row>
    <row r="564" spans="1:30" x14ac:dyDescent="0.35">
      <c r="A564" s="1" t="s">
        <v>648</v>
      </c>
      <c r="B564" s="4">
        <v>45816</v>
      </c>
      <c r="C564" s="1" t="s">
        <v>90</v>
      </c>
      <c r="D564" s="1" t="s">
        <v>28</v>
      </c>
      <c r="E564" s="1" t="s">
        <v>66</v>
      </c>
      <c r="F564" s="1" t="s">
        <v>44</v>
      </c>
      <c r="G564" s="1" t="s">
        <v>39</v>
      </c>
      <c r="H564" s="1" t="s">
        <v>40</v>
      </c>
      <c r="I564" s="1" t="s">
        <v>47</v>
      </c>
      <c r="J564" s="1" t="s">
        <v>1313</v>
      </c>
      <c r="K564" s="1" t="s">
        <v>1296</v>
      </c>
      <c r="L564" s="5">
        <v>45816.538194444445</v>
      </c>
      <c r="M564" s="5">
        <v>45816.556944444441</v>
      </c>
      <c r="N564" s="5">
        <v>45816.635416666664</v>
      </c>
      <c r="O564" s="5">
        <v>45816.652083333334</v>
      </c>
      <c r="P564" s="1">
        <v>27</v>
      </c>
      <c r="Q564" s="1">
        <v>113</v>
      </c>
      <c r="R564" s="1">
        <v>24</v>
      </c>
      <c r="S564" s="6">
        <v>14</v>
      </c>
      <c r="T564" s="1" t="s">
        <v>41</v>
      </c>
      <c r="U564" s="1" t="s">
        <v>35</v>
      </c>
      <c r="W564" s="2">
        <v>1.99</v>
      </c>
      <c r="X564" s="3">
        <v>200.13</v>
      </c>
      <c r="Y564" s="3">
        <v>537.99</v>
      </c>
      <c r="Z564" s="4" t="str">
        <f t="shared" si="32"/>
        <v>June</v>
      </c>
      <c r="AA564" s="1" t="str" cm="1">
        <f t="array" ref="AA564">_xlfn.IFS(
  HOUR(L564) &lt; 6, "Overnight (12am–6am)",
  HOUR(L564) &lt; 10, "Morning (6am–10am)",
  HOUR(L564) &lt; 14, "Midday (10am–2pm)",
  HOUR(L564) &lt; 18, "Afternoon (2pm–6pm)",
  TRUE, "Evening (6pm–12am)"
)</f>
        <v>Midday (10am–2pm)</v>
      </c>
      <c r="AB564" s="5" t="str">
        <f t="shared" si="33"/>
        <v>Sunday</v>
      </c>
      <c r="AC564" s="2">
        <f t="shared" si="34"/>
        <v>12</v>
      </c>
      <c r="AD564" s="7">
        <f t="shared" si="35"/>
        <v>164.00000000023283</v>
      </c>
    </row>
    <row r="565" spans="1:30" x14ac:dyDescent="0.35">
      <c r="A565" s="1" t="s">
        <v>649</v>
      </c>
      <c r="B565" s="4">
        <v>45821</v>
      </c>
      <c r="C565" s="1" t="s">
        <v>90</v>
      </c>
      <c r="D565" s="1" t="s">
        <v>28</v>
      </c>
      <c r="E565" s="1" t="s">
        <v>38</v>
      </c>
      <c r="F565" s="1" t="s">
        <v>44</v>
      </c>
      <c r="G565" s="1" t="s">
        <v>39</v>
      </c>
      <c r="H565" s="1" t="s">
        <v>40</v>
      </c>
      <c r="I565" s="1" t="s">
        <v>33</v>
      </c>
      <c r="J565" s="1" t="s">
        <v>1301</v>
      </c>
      <c r="K565" s="1" t="s">
        <v>1297</v>
      </c>
      <c r="L565" s="5">
        <v>45821.638888888891</v>
      </c>
      <c r="M565" s="5">
        <v>45821.63958333333</v>
      </c>
      <c r="N565" s="5">
        <v>45821.63958333333</v>
      </c>
      <c r="O565" s="5">
        <v>45821.661111111112</v>
      </c>
      <c r="P565" s="1">
        <v>1</v>
      </c>
      <c r="Q565" s="1">
        <v>0</v>
      </c>
      <c r="R565" s="1">
        <v>31</v>
      </c>
      <c r="S565" s="6">
        <v>9.6</v>
      </c>
      <c r="T565" s="1" t="s">
        <v>60</v>
      </c>
      <c r="U565" s="1" t="s">
        <v>70</v>
      </c>
      <c r="V565" s="1" t="s">
        <v>71</v>
      </c>
      <c r="W565" s="2">
        <v>0</v>
      </c>
      <c r="X565" s="3">
        <v>0</v>
      </c>
      <c r="Y565" s="3">
        <v>0</v>
      </c>
      <c r="Z565" s="4" t="str">
        <f t="shared" si="32"/>
        <v>June</v>
      </c>
      <c r="AA565" s="1" t="str" cm="1">
        <f t="array" ref="AA565">_xlfn.IFS(
  HOUR(L565) &lt; 6, "Overnight (12am–6am)",
  HOUR(L565) &lt; 10, "Morning (6am–10am)",
  HOUR(L565) &lt; 14, "Midday (10am–2pm)",
  HOUR(L565) &lt; 18, "Afternoon (2pm–6pm)",
  TRUE, "Evening (6pm–12am)"
)</f>
        <v>Afternoon (2pm–6pm)</v>
      </c>
      <c r="AB565" s="5" t="str">
        <f t="shared" si="33"/>
        <v>Friday</v>
      </c>
      <c r="AC565" s="2">
        <f t="shared" si="34"/>
        <v>15</v>
      </c>
      <c r="AD565" s="7">
        <f t="shared" si="35"/>
        <v>31.999999999534339</v>
      </c>
    </row>
    <row r="566" spans="1:30" x14ac:dyDescent="0.35">
      <c r="A566" s="1" t="s">
        <v>650</v>
      </c>
      <c r="B566" s="4">
        <v>45835</v>
      </c>
      <c r="C566" s="1" t="s">
        <v>90</v>
      </c>
      <c r="D566" s="1" t="s">
        <v>28</v>
      </c>
      <c r="E566" s="1" t="s">
        <v>38</v>
      </c>
      <c r="F566" s="1" t="s">
        <v>30</v>
      </c>
      <c r="G566" s="1" t="s">
        <v>39</v>
      </c>
      <c r="H566" s="1" t="s">
        <v>40</v>
      </c>
      <c r="I566" s="1" t="s">
        <v>57</v>
      </c>
      <c r="J566" s="1" t="s">
        <v>1317</v>
      </c>
      <c r="K566" s="1" t="s">
        <v>1296</v>
      </c>
      <c r="L566" s="5">
        <v>45835.40625</v>
      </c>
      <c r="M566" s="5">
        <v>45835.422222222223</v>
      </c>
      <c r="N566" s="5">
        <v>45835.477083333331</v>
      </c>
      <c r="O566" s="5">
        <v>45835.492361111108</v>
      </c>
      <c r="P566" s="1">
        <v>23</v>
      </c>
      <c r="Q566" s="1">
        <v>79</v>
      </c>
      <c r="R566" s="1">
        <v>22</v>
      </c>
      <c r="S566" s="6">
        <v>6.7</v>
      </c>
      <c r="T566" s="1" t="s">
        <v>77</v>
      </c>
      <c r="U566" s="1" t="s">
        <v>35</v>
      </c>
      <c r="W566" s="2">
        <v>3.1</v>
      </c>
      <c r="X566" s="3">
        <v>81.95</v>
      </c>
      <c r="Y566" s="3">
        <v>149</v>
      </c>
      <c r="Z566" s="4" t="str">
        <f t="shared" si="32"/>
        <v>June</v>
      </c>
      <c r="AA566" s="1" t="str" cm="1">
        <f t="array" ref="AA566">_xlfn.IFS(
  HOUR(L566) &lt; 6, "Overnight (12am–6am)",
  HOUR(L566) &lt; 10, "Morning (6am–10am)",
  HOUR(L566) &lt; 14, "Midday (10am–2pm)",
  HOUR(L566) &lt; 18, "Afternoon (2pm–6pm)",
  TRUE, "Evening (6pm–12am)"
)</f>
        <v>Morning (6am–10am)</v>
      </c>
      <c r="AB566" s="5" t="str">
        <f t="shared" si="33"/>
        <v>Friday</v>
      </c>
      <c r="AC566" s="2">
        <f t="shared" si="34"/>
        <v>9</v>
      </c>
      <c r="AD566" s="7">
        <f t="shared" si="35"/>
        <v>123.99999999557622</v>
      </c>
    </row>
    <row r="567" spans="1:30" x14ac:dyDescent="0.35">
      <c r="A567" s="1" t="s">
        <v>651</v>
      </c>
      <c r="B567" s="4">
        <v>45812</v>
      </c>
      <c r="C567" s="1" t="s">
        <v>99</v>
      </c>
      <c r="D567" s="1" t="s">
        <v>28</v>
      </c>
      <c r="E567" s="1" t="s">
        <v>29</v>
      </c>
      <c r="F567" s="1" t="s">
        <v>30</v>
      </c>
      <c r="G567" s="1" t="s">
        <v>39</v>
      </c>
      <c r="H567" s="1" t="s">
        <v>40</v>
      </c>
      <c r="I567" s="1" t="s">
        <v>85</v>
      </c>
      <c r="J567" s="1" t="s">
        <v>1312</v>
      </c>
      <c r="K567" s="1" t="s">
        <v>1297</v>
      </c>
      <c r="L567" s="5">
        <v>45812.763888888891</v>
      </c>
      <c r="M567" s="5">
        <v>45812.771527777775</v>
      </c>
      <c r="N567" s="5">
        <v>45812.791666666664</v>
      </c>
      <c r="O567" s="5">
        <v>45812.800694444442</v>
      </c>
      <c r="P567" s="1">
        <v>11</v>
      </c>
      <c r="Q567" s="1">
        <v>29</v>
      </c>
      <c r="R567" s="1">
        <v>13</v>
      </c>
      <c r="S567" s="6">
        <v>19.3</v>
      </c>
      <c r="T567" s="1" t="s">
        <v>77</v>
      </c>
      <c r="U567" s="1" t="s">
        <v>35</v>
      </c>
      <c r="W567" s="2">
        <v>2.86</v>
      </c>
      <c r="X567" s="3">
        <v>112.17</v>
      </c>
      <c r="Y567" s="3">
        <v>203.94</v>
      </c>
      <c r="Z567" s="4" t="str">
        <f t="shared" si="32"/>
        <v>June</v>
      </c>
      <c r="AA567" s="1" t="str" cm="1">
        <f t="array" ref="AA567">_xlfn.IFS(
  HOUR(L567) &lt; 6, "Overnight (12am–6am)",
  HOUR(L567) &lt; 10, "Morning (6am–10am)",
  HOUR(L567) &lt; 14, "Midday (10am–2pm)",
  HOUR(L567) &lt; 18, "Afternoon (2pm–6pm)",
  TRUE, "Evening (6pm–12am)"
)</f>
        <v>Evening (6pm–12am)</v>
      </c>
      <c r="AB567" s="5" t="str">
        <f t="shared" si="33"/>
        <v>Wednesday</v>
      </c>
      <c r="AC567" s="2">
        <f t="shared" si="34"/>
        <v>18</v>
      </c>
      <c r="AD567" s="7">
        <f t="shared" si="35"/>
        <v>52.999999994644895</v>
      </c>
    </row>
    <row r="568" spans="1:30" x14ac:dyDescent="0.35">
      <c r="A568" s="1" t="s">
        <v>652</v>
      </c>
      <c r="B568" s="4">
        <v>45827</v>
      </c>
      <c r="C568" s="1" t="s">
        <v>88</v>
      </c>
      <c r="D568" s="1" t="s">
        <v>28</v>
      </c>
      <c r="E568" s="1" t="s">
        <v>66</v>
      </c>
      <c r="F568" s="1" t="s">
        <v>30</v>
      </c>
      <c r="G568" s="1" t="s">
        <v>39</v>
      </c>
      <c r="H568" s="1" t="s">
        <v>40</v>
      </c>
      <c r="I568" s="1" t="s">
        <v>57</v>
      </c>
      <c r="J568" s="1" t="s">
        <v>1300</v>
      </c>
      <c r="K568" s="1" t="s">
        <v>1297</v>
      </c>
      <c r="L568" s="5">
        <v>45827.621527777781</v>
      </c>
      <c r="M568" s="5">
        <v>45827.637499999997</v>
      </c>
      <c r="N568" s="5">
        <v>45827.741666666669</v>
      </c>
      <c r="O568" s="5">
        <v>45827.747916666667</v>
      </c>
      <c r="P568" s="1">
        <v>23</v>
      </c>
      <c r="Q568" s="1">
        <v>150</v>
      </c>
      <c r="R568" s="1">
        <v>9</v>
      </c>
      <c r="S568" s="6">
        <v>12.9</v>
      </c>
      <c r="T568" s="1" t="s">
        <v>48</v>
      </c>
      <c r="U568" s="1" t="s">
        <v>35</v>
      </c>
      <c r="W568" s="2">
        <v>1.94</v>
      </c>
      <c r="X568" s="3">
        <v>233.43</v>
      </c>
      <c r="Y568" s="3">
        <v>964.05</v>
      </c>
      <c r="Z568" s="4" t="str">
        <f t="shared" si="32"/>
        <v>June</v>
      </c>
      <c r="AA568" s="1" t="str" cm="1">
        <f t="array" ref="AA568">_xlfn.IFS(
  HOUR(L568) &lt; 6, "Overnight (12am–6am)",
  HOUR(L568) &lt; 10, "Morning (6am–10am)",
  HOUR(L568) &lt; 14, "Midday (10am–2pm)",
  HOUR(L568) &lt; 18, "Afternoon (2pm–6pm)",
  TRUE, "Evening (6pm–12am)"
)</f>
        <v>Afternoon (2pm–6pm)</v>
      </c>
      <c r="AB568" s="5" t="str">
        <f t="shared" si="33"/>
        <v>Thursday</v>
      </c>
      <c r="AC568" s="2">
        <f t="shared" si="34"/>
        <v>14</v>
      </c>
      <c r="AD568" s="7">
        <f t="shared" si="35"/>
        <v>181.99999999604188</v>
      </c>
    </row>
    <row r="569" spans="1:30" x14ac:dyDescent="0.35">
      <c r="A569" s="1" t="s">
        <v>653</v>
      </c>
      <c r="B569" s="4">
        <v>45812</v>
      </c>
      <c r="C569" s="1" t="s">
        <v>50</v>
      </c>
      <c r="D569" s="1" t="s">
        <v>28</v>
      </c>
      <c r="E569" s="1" t="s">
        <v>38</v>
      </c>
      <c r="F569" s="1" t="s">
        <v>30</v>
      </c>
      <c r="G569" s="1" t="s">
        <v>39</v>
      </c>
      <c r="H569" s="1" t="s">
        <v>40</v>
      </c>
      <c r="I569" s="1" t="s">
        <v>33</v>
      </c>
      <c r="J569" s="1" t="s">
        <v>1298</v>
      </c>
      <c r="K569" s="1" t="s">
        <v>1295</v>
      </c>
      <c r="L569" s="5">
        <v>45812.256944444445</v>
      </c>
      <c r="M569" s="5">
        <v>45812.268055555556</v>
      </c>
      <c r="N569" s="5">
        <v>45812.30972222222</v>
      </c>
      <c r="O569" s="5">
        <v>45812.336111111108</v>
      </c>
      <c r="P569" s="1">
        <v>16</v>
      </c>
      <c r="Q569" s="1">
        <v>60</v>
      </c>
      <c r="R569" s="1">
        <v>38</v>
      </c>
      <c r="S569" s="6">
        <v>19.3</v>
      </c>
      <c r="T569" s="1" t="s">
        <v>60</v>
      </c>
      <c r="U569" s="1" t="s">
        <v>35</v>
      </c>
      <c r="W569" s="2">
        <v>1.85</v>
      </c>
      <c r="X569" s="3">
        <v>79.41</v>
      </c>
      <c r="Y569" s="3">
        <v>709.79</v>
      </c>
      <c r="Z569" s="4" t="str">
        <f t="shared" si="32"/>
        <v>June</v>
      </c>
      <c r="AA569" s="1" t="str" cm="1">
        <f t="array" ref="AA569">_xlfn.IFS(
  HOUR(L569) &lt; 6, "Overnight (12am–6am)",
  HOUR(L569) &lt; 10, "Morning (6am–10am)",
  HOUR(L569) &lt; 14, "Midday (10am–2pm)",
  HOUR(L569) &lt; 18, "Afternoon (2pm–6pm)",
  TRUE, "Evening (6pm–12am)"
)</f>
        <v>Morning (6am–10am)</v>
      </c>
      <c r="AB569" s="5" t="str">
        <f t="shared" si="33"/>
        <v>Wednesday</v>
      </c>
      <c r="AC569" s="2">
        <f t="shared" si="34"/>
        <v>6</v>
      </c>
      <c r="AD569" s="7">
        <f t="shared" si="35"/>
        <v>113.99999999441206</v>
      </c>
    </row>
    <row r="570" spans="1:30" x14ac:dyDescent="0.35">
      <c r="A570" s="1" t="s">
        <v>654</v>
      </c>
      <c r="B570" s="4">
        <v>45832</v>
      </c>
      <c r="C570" s="1" t="s">
        <v>50</v>
      </c>
      <c r="D570" s="1" t="s">
        <v>28</v>
      </c>
      <c r="E570" s="1" t="s">
        <v>53</v>
      </c>
      <c r="F570" s="1" t="s">
        <v>44</v>
      </c>
      <c r="G570" s="1" t="s">
        <v>45</v>
      </c>
      <c r="H570" s="1" t="s">
        <v>46</v>
      </c>
      <c r="I570" s="1" t="s">
        <v>33</v>
      </c>
      <c r="J570" s="1" t="s">
        <v>1305</v>
      </c>
      <c r="K570" s="1" t="s">
        <v>1294</v>
      </c>
      <c r="L570" s="5">
        <v>45832.739583333336</v>
      </c>
      <c r="M570" s="5">
        <v>45832.749305555553</v>
      </c>
      <c r="N570" s="5">
        <v>45832.779166666667</v>
      </c>
      <c r="O570" s="5">
        <v>45832.813888888886</v>
      </c>
      <c r="P570" s="1">
        <v>14</v>
      </c>
      <c r="Q570" s="1">
        <v>43</v>
      </c>
      <c r="R570" s="1">
        <v>50</v>
      </c>
      <c r="S570" s="6">
        <v>16.899999999999999</v>
      </c>
      <c r="T570" s="1" t="s">
        <v>77</v>
      </c>
      <c r="U570" s="1" t="s">
        <v>35</v>
      </c>
      <c r="W570" s="2">
        <v>3.42</v>
      </c>
      <c r="X570" s="3">
        <v>4.0599999999999996</v>
      </c>
      <c r="Y570" s="3">
        <v>1195.71</v>
      </c>
      <c r="Z570" s="4" t="str">
        <f t="shared" si="32"/>
        <v>June</v>
      </c>
      <c r="AA570" s="1" t="str" cm="1">
        <f t="array" ref="AA570">_xlfn.IFS(
  HOUR(L570) &lt; 6, "Overnight (12am–6am)",
  HOUR(L570) &lt; 10, "Morning (6am–10am)",
  HOUR(L570) &lt; 14, "Midday (10am–2pm)",
  HOUR(L570) &lt; 18, "Afternoon (2pm–6pm)",
  TRUE, "Evening (6pm–12am)"
)</f>
        <v>Afternoon (2pm–6pm)</v>
      </c>
      <c r="AB570" s="5" t="str">
        <f t="shared" si="33"/>
        <v>Tuesday</v>
      </c>
      <c r="AC570" s="2">
        <f t="shared" si="34"/>
        <v>17</v>
      </c>
      <c r="AD570" s="7">
        <f t="shared" si="35"/>
        <v>106.99999999254942</v>
      </c>
    </row>
    <row r="571" spans="1:30" x14ac:dyDescent="0.35">
      <c r="A571" s="1" t="s">
        <v>655</v>
      </c>
      <c r="B571" s="4">
        <v>45810</v>
      </c>
      <c r="C571" s="1" t="s">
        <v>65</v>
      </c>
      <c r="D571" s="1" t="s">
        <v>28</v>
      </c>
      <c r="E571" s="1" t="s">
        <v>66</v>
      </c>
      <c r="F571" s="1" t="s">
        <v>30</v>
      </c>
      <c r="G571" s="1" t="s">
        <v>31</v>
      </c>
      <c r="H571" s="1" t="s">
        <v>32</v>
      </c>
      <c r="I571" s="1" t="s">
        <v>57</v>
      </c>
      <c r="J571" s="1" t="s">
        <v>1321</v>
      </c>
      <c r="K571" s="1" t="s">
        <v>1297</v>
      </c>
      <c r="L571" s="5">
        <v>45810.444444444445</v>
      </c>
      <c r="M571" s="5">
        <v>45810.461111111108</v>
      </c>
      <c r="N571" s="5">
        <v>45810.511805555558</v>
      </c>
      <c r="O571" s="5">
        <v>45810.525694444441</v>
      </c>
      <c r="P571" s="1">
        <v>24</v>
      </c>
      <c r="Q571" s="1">
        <v>73</v>
      </c>
      <c r="R571" s="1">
        <v>20</v>
      </c>
      <c r="S571" s="6">
        <v>16.600000000000001</v>
      </c>
      <c r="T571" s="1" t="s">
        <v>60</v>
      </c>
      <c r="U571" s="1" t="s">
        <v>35</v>
      </c>
      <c r="W571" s="2">
        <v>1.21</v>
      </c>
      <c r="X571" s="3">
        <v>45.09</v>
      </c>
      <c r="Y571" s="3">
        <v>227.15</v>
      </c>
      <c r="Z571" s="4" t="str">
        <f t="shared" si="32"/>
        <v>June</v>
      </c>
      <c r="AA571" s="1" t="str" cm="1">
        <f t="array" ref="AA571">_xlfn.IFS(
  HOUR(L571) &lt; 6, "Overnight (12am–6am)",
  HOUR(L571) &lt; 10, "Morning (6am–10am)",
  HOUR(L571) &lt; 14, "Midday (10am–2pm)",
  HOUR(L571) &lt; 18, "Afternoon (2pm–6pm)",
  TRUE, "Evening (6pm–12am)"
)</f>
        <v>Midday (10am–2pm)</v>
      </c>
      <c r="AB571" s="5" t="str">
        <f t="shared" si="33"/>
        <v>Monday</v>
      </c>
      <c r="AC571" s="2">
        <f t="shared" si="34"/>
        <v>10</v>
      </c>
      <c r="AD571" s="7">
        <f t="shared" si="35"/>
        <v>116.99999999371357</v>
      </c>
    </row>
    <row r="572" spans="1:30" x14ac:dyDescent="0.35">
      <c r="A572" s="1" t="s">
        <v>656</v>
      </c>
      <c r="B572" s="4">
        <v>45834</v>
      </c>
      <c r="C572" s="1" t="s">
        <v>88</v>
      </c>
      <c r="D572" s="1" t="s">
        <v>28</v>
      </c>
      <c r="E572" s="1" t="s">
        <v>29</v>
      </c>
      <c r="F572" s="1" t="s">
        <v>44</v>
      </c>
      <c r="G572" s="1" t="s">
        <v>45</v>
      </c>
      <c r="H572" s="1" t="s">
        <v>46</v>
      </c>
      <c r="I572" s="1" t="s">
        <v>67</v>
      </c>
      <c r="J572" s="1" t="s">
        <v>1308</v>
      </c>
      <c r="K572" s="1" t="s">
        <v>1294</v>
      </c>
      <c r="L572" s="5">
        <v>45834.142361111109</v>
      </c>
      <c r="M572" s="5">
        <v>45834.156944444447</v>
      </c>
      <c r="N572" s="5">
        <v>45834.183333333334</v>
      </c>
      <c r="O572" s="5">
        <v>45834.205555555556</v>
      </c>
      <c r="P572" s="1">
        <v>21</v>
      </c>
      <c r="Q572" s="1">
        <v>38</v>
      </c>
      <c r="R572" s="1">
        <v>32</v>
      </c>
      <c r="S572" s="6">
        <v>26.1</v>
      </c>
      <c r="T572" s="1" t="s">
        <v>60</v>
      </c>
      <c r="U572" s="1" t="s">
        <v>35</v>
      </c>
      <c r="W572" s="2">
        <v>2.48</v>
      </c>
      <c r="X572" s="3">
        <v>227.07</v>
      </c>
      <c r="Y572" s="3">
        <v>859.19</v>
      </c>
      <c r="Z572" s="4" t="str">
        <f t="shared" si="32"/>
        <v>June</v>
      </c>
      <c r="AA572" s="1" t="str" cm="1">
        <f t="array" ref="AA572">_xlfn.IFS(
  HOUR(L572) &lt; 6, "Overnight (12am–6am)",
  HOUR(L572) &lt; 10, "Morning (6am–10am)",
  HOUR(L572) &lt; 14, "Midday (10am–2pm)",
  HOUR(L572) &lt; 18, "Afternoon (2pm–6pm)",
  TRUE, "Evening (6pm–12am)"
)</f>
        <v>Overnight (12am–6am)</v>
      </c>
      <c r="AB572" s="5" t="str">
        <f t="shared" si="33"/>
        <v>Thursday</v>
      </c>
      <c r="AC572" s="2">
        <f t="shared" si="34"/>
        <v>3</v>
      </c>
      <c r="AD572" s="7">
        <f t="shared" si="35"/>
        <v>91.000000003259629</v>
      </c>
    </row>
    <row r="573" spans="1:30" x14ac:dyDescent="0.35">
      <c r="A573" s="1" t="s">
        <v>657</v>
      </c>
      <c r="B573" s="4">
        <v>45814</v>
      </c>
      <c r="C573" s="1" t="s">
        <v>119</v>
      </c>
      <c r="D573" s="1" t="s">
        <v>28</v>
      </c>
      <c r="E573" s="1" t="s">
        <v>56</v>
      </c>
      <c r="F573" s="1" t="s">
        <v>30</v>
      </c>
      <c r="G573" s="1" t="s">
        <v>39</v>
      </c>
      <c r="H573" s="1" t="s">
        <v>40</v>
      </c>
      <c r="I573" s="1" t="s">
        <v>85</v>
      </c>
      <c r="J573" s="1" t="s">
        <v>1299</v>
      </c>
      <c r="K573" s="1" t="s">
        <v>1297</v>
      </c>
      <c r="L573" s="5">
        <v>45814.576388888891</v>
      </c>
      <c r="M573" s="5">
        <v>45814.591666666667</v>
      </c>
      <c r="N573" s="5">
        <v>45814.657638888886</v>
      </c>
      <c r="O573" s="5">
        <v>45814.678472222222</v>
      </c>
      <c r="P573" s="1">
        <v>22</v>
      </c>
      <c r="Q573" s="1">
        <v>95</v>
      </c>
      <c r="R573" s="1">
        <v>30</v>
      </c>
      <c r="S573" s="6">
        <v>12.2</v>
      </c>
      <c r="T573" s="1" t="s">
        <v>77</v>
      </c>
      <c r="U573" s="1" t="s">
        <v>35</v>
      </c>
      <c r="W573" s="2">
        <v>0.83</v>
      </c>
      <c r="X573" s="3">
        <v>112.74</v>
      </c>
      <c r="Y573" s="3">
        <v>255.79</v>
      </c>
      <c r="Z573" s="4" t="str">
        <f t="shared" si="32"/>
        <v>June</v>
      </c>
      <c r="AA573" s="1" t="str" cm="1">
        <f t="array" ref="AA573">_xlfn.IFS(
  HOUR(L573) &lt; 6, "Overnight (12am–6am)",
  HOUR(L573) &lt; 10, "Morning (6am–10am)",
  HOUR(L573) &lt; 14, "Midday (10am–2pm)",
  HOUR(L573) &lt; 18, "Afternoon (2pm–6pm)",
  TRUE, "Evening (6pm–12am)"
)</f>
        <v>Midday (10am–2pm)</v>
      </c>
      <c r="AB573" s="5" t="str">
        <f t="shared" si="33"/>
        <v>Friday</v>
      </c>
      <c r="AC573" s="2">
        <f t="shared" si="34"/>
        <v>13</v>
      </c>
      <c r="AD573" s="7">
        <f t="shared" si="35"/>
        <v>146.99999999720603</v>
      </c>
    </row>
    <row r="574" spans="1:30" x14ac:dyDescent="0.35">
      <c r="A574" s="1" t="s">
        <v>658</v>
      </c>
      <c r="B574" s="4">
        <v>45822</v>
      </c>
      <c r="C574" s="1" t="s">
        <v>99</v>
      </c>
      <c r="D574" s="1" t="s">
        <v>28</v>
      </c>
      <c r="E574" s="1" t="s">
        <v>53</v>
      </c>
      <c r="F574" s="1" t="s">
        <v>30</v>
      </c>
      <c r="G574" s="1" t="s">
        <v>45</v>
      </c>
      <c r="H574" s="1" t="s">
        <v>46</v>
      </c>
      <c r="I574" s="1" t="s">
        <v>75</v>
      </c>
      <c r="J574" s="1" t="s">
        <v>1316</v>
      </c>
      <c r="K574" s="1" t="s">
        <v>1296</v>
      </c>
      <c r="L574" s="5">
        <v>45822.534722222219</v>
      </c>
      <c r="M574" s="5">
        <v>45822.544444444444</v>
      </c>
      <c r="N574" s="5">
        <v>45822.579861111109</v>
      </c>
      <c r="O574" s="5">
        <v>45822.595833333333</v>
      </c>
      <c r="P574" s="1">
        <v>14</v>
      </c>
      <c r="Q574" s="1">
        <v>51</v>
      </c>
      <c r="R574" s="1">
        <v>23</v>
      </c>
      <c r="S574" s="6">
        <v>8.9</v>
      </c>
      <c r="T574" s="1" t="s">
        <v>34</v>
      </c>
      <c r="U574" s="1" t="s">
        <v>35</v>
      </c>
      <c r="W574" s="2">
        <v>1.57</v>
      </c>
      <c r="X574" s="3">
        <v>238.37</v>
      </c>
      <c r="Y574" s="3">
        <v>1437.55</v>
      </c>
      <c r="Z574" s="4" t="str">
        <f t="shared" si="32"/>
        <v>June</v>
      </c>
      <c r="AA574" s="1" t="str" cm="1">
        <f t="array" ref="AA574">_xlfn.IFS(
  HOUR(L574) &lt; 6, "Overnight (12am–6am)",
  HOUR(L574) &lt; 10, "Morning (6am–10am)",
  HOUR(L574) &lt; 14, "Midday (10am–2pm)",
  HOUR(L574) &lt; 18, "Afternoon (2pm–6pm)",
  TRUE, "Evening (6pm–12am)"
)</f>
        <v>Midday (10am–2pm)</v>
      </c>
      <c r="AB574" s="5" t="str">
        <f t="shared" si="33"/>
        <v>Saturday</v>
      </c>
      <c r="AC574" s="2">
        <f t="shared" si="34"/>
        <v>12</v>
      </c>
      <c r="AD574" s="7">
        <f t="shared" si="35"/>
        <v>88.000000003958121</v>
      </c>
    </row>
    <row r="575" spans="1:30" x14ac:dyDescent="0.35">
      <c r="A575" s="1" t="s">
        <v>659</v>
      </c>
      <c r="B575" s="4">
        <v>45819</v>
      </c>
      <c r="C575" s="1" t="s">
        <v>37</v>
      </c>
      <c r="D575" s="1" t="s">
        <v>28</v>
      </c>
      <c r="E575" s="1" t="s">
        <v>38</v>
      </c>
      <c r="F575" s="1" t="s">
        <v>30</v>
      </c>
      <c r="G575" s="1" t="s">
        <v>45</v>
      </c>
      <c r="H575" s="1" t="s">
        <v>46</v>
      </c>
      <c r="I575" s="1" t="s">
        <v>107</v>
      </c>
      <c r="J575" s="1" t="s">
        <v>1314</v>
      </c>
      <c r="K575" s="1" t="s">
        <v>1297</v>
      </c>
      <c r="L575" s="5">
        <v>45819.454861111109</v>
      </c>
      <c r="M575" s="5">
        <v>45819.459027777775</v>
      </c>
      <c r="N575" s="5">
        <v>45819.492361111108</v>
      </c>
      <c r="O575" s="5">
        <v>45819.512499999997</v>
      </c>
      <c r="P575" s="1">
        <v>6</v>
      </c>
      <c r="Q575" s="1">
        <v>48</v>
      </c>
      <c r="R575" s="1">
        <v>29</v>
      </c>
      <c r="S575" s="6">
        <v>4.8</v>
      </c>
      <c r="T575" s="1" t="s">
        <v>41</v>
      </c>
      <c r="U575" s="1" t="s">
        <v>35</v>
      </c>
      <c r="W575" s="2">
        <v>4.05</v>
      </c>
      <c r="X575" s="3">
        <v>5.8</v>
      </c>
      <c r="Y575" s="3">
        <v>328.04</v>
      </c>
      <c r="Z575" s="4" t="str">
        <f t="shared" si="32"/>
        <v>June</v>
      </c>
      <c r="AA575" s="1" t="str" cm="1">
        <f t="array" ref="AA575">_xlfn.IFS(
  HOUR(L575) &lt; 6, "Overnight (12am–6am)",
  HOUR(L575) &lt; 10, "Morning (6am–10am)",
  HOUR(L575) &lt; 14, "Midday (10am–2pm)",
  HOUR(L575) &lt; 18, "Afternoon (2pm–6pm)",
  TRUE, "Evening (6pm–12am)"
)</f>
        <v>Midday (10am–2pm)</v>
      </c>
      <c r="AB575" s="5" t="str">
        <f t="shared" si="33"/>
        <v>Wednesday</v>
      </c>
      <c r="AC575" s="2">
        <f t="shared" si="34"/>
        <v>10</v>
      </c>
      <c r="AD575" s="7">
        <f t="shared" si="35"/>
        <v>82.999999998137355</v>
      </c>
    </row>
    <row r="576" spans="1:30" x14ac:dyDescent="0.35">
      <c r="A576" s="1" t="s">
        <v>660</v>
      </c>
      <c r="B576" s="4">
        <v>45816</v>
      </c>
      <c r="C576" s="1" t="s">
        <v>37</v>
      </c>
      <c r="D576" s="1" t="s">
        <v>28</v>
      </c>
      <c r="E576" s="1" t="s">
        <v>29</v>
      </c>
      <c r="F576" s="1" t="s">
        <v>44</v>
      </c>
      <c r="G576" s="1" t="s">
        <v>31</v>
      </c>
      <c r="H576" s="1" t="s">
        <v>32</v>
      </c>
      <c r="I576" s="1" t="s">
        <v>67</v>
      </c>
      <c r="J576" s="1" t="s">
        <v>1307</v>
      </c>
      <c r="K576" s="1" t="s">
        <v>1292</v>
      </c>
      <c r="L576" s="5">
        <v>45816.385416666664</v>
      </c>
      <c r="M576" s="5">
        <v>45816.404166666667</v>
      </c>
      <c r="N576" s="5">
        <v>45816.415972222225</v>
      </c>
      <c r="O576" s="5">
        <v>45816.433333333334</v>
      </c>
      <c r="P576" s="1">
        <v>27</v>
      </c>
      <c r="Q576" s="1">
        <v>17</v>
      </c>
      <c r="R576" s="1">
        <v>25</v>
      </c>
      <c r="S576" s="6">
        <v>27.2</v>
      </c>
      <c r="T576" s="1" t="s">
        <v>77</v>
      </c>
      <c r="U576" s="1" t="s">
        <v>35</v>
      </c>
      <c r="W576" s="2">
        <v>0.89</v>
      </c>
      <c r="X576" s="3">
        <v>1.95</v>
      </c>
      <c r="Y576" s="3">
        <v>353.2</v>
      </c>
      <c r="Z576" s="4" t="str">
        <f t="shared" si="32"/>
        <v>June</v>
      </c>
      <c r="AA576" s="1" t="str" cm="1">
        <f t="array" ref="AA576">_xlfn.IFS(
  HOUR(L576) &lt; 6, "Overnight (12am–6am)",
  HOUR(L576) &lt; 10, "Morning (6am–10am)",
  HOUR(L576) &lt; 14, "Midday (10am–2pm)",
  HOUR(L576) &lt; 18, "Afternoon (2pm–6pm)",
  TRUE, "Evening (6pm–12am)"
)</f>
        <v>Morning (6am–10am)</v>
      </c>
      <c r="AB576" s="5" t="str">
        <f t="shared" si="33"/>
        <v>Sunday</v>
      </c>
      <c r="AC576" s="2">
        <f t="shared" si="34"/>
        <v>9</v>
      </c>
      <c r="AD576" s="7">
        <f t="shared" si="35"/>
        <v>69.000000004889444</v>
      </c>
    </row>
    <row r="577" spans="1:30" x14ac:dyDescent="0.35">
      <c r="A577" s="1" t="s">
        <v>661</v>
      </c>
      <c r="B577" s="4">
        <v>45819</v>
      </c>
      <c r="C577" s="1" t="s">
        <v>96</v>
      </c>
      <c r="D577" s="1" t="s">
        <v>28</v>
      </c>
      <c r="E577" s="1" t="s">
        <v>66</v>
      </c>
      <c r="F577" s="1" t="s">
        <v>30</v>
      </c>
      <c r="G577" s="1" t="s">
        <v>31</v>
      </c>
      <c r="H577" s="1" t="s">
        <v>32</v>
      </c>
      <c r="I577" s="1" t="s">
        <v>73</v>
      </c>
      <c r="J577" s="1" t="s">
        <v>1312</v>
      </c>
      <c r="K577" s="1" t="s">
        <v>1297</v>
      </c>
      <c r="L577" s="5">
        <v>45819.743055555555</v>
      </c>
      <c r="M577" s="5">
        <v>45819.756249999999</v>
      </c>
      <c r="N577" s="5">
        <v>45819.871527777781</v>
      </c>
      <c r="O577" s="5">
        <v>45819.878472222219</v>
      </c>
      <c r="P577" s="1">
        <v>19</v>
      </c>
      <c r="Q577" s="1">
        <v>166</v>
      </c>
      <c r="R577" s="1">
        <v>10</v>
      </c>
      <c r="S577" s="6">
        <v>12.4</v>
      </c>
      <c r="T577" s="1" t="s">
        <v>54</v>
      </c>
      <c r="U577" s="1" t="s">
        <v>35</v>
      </c>
      <c r="W577" s="2">
        <v>1.51</v>
      </c>
      <c r="X577" s="3">
        <v>11.88</v>
      </c>
      <c r="Y577" s="3">
        <v>196.1</v>
      </c>
      <c r="Z577" s="4" t="str">
        <f t="shared" si="32"/>
        <v>June</v>
      </c>
      <c r="AA577" s="1" t="str" cm="1">
        <f t="array" ref="AA577">_xlfn.IFS(
  HOUR(L577) &lt; 6, "Overnight (12am–6am)",
  HOUR(L577) &lt; 10, "Morning (6am–10am)",
  HOUR(L577) &lt; 14, "Midday (10am–2pm)",
  HOUR(L577) &lt; 18, "Afternoon (2pm–6pm)",
  TRUE, "Evening (6pm–12am)"
)</f>
        <v>Afternoon (2pm–6pm)</v>
      </c>
      <c r="AB577" s="5" t="str">
        <f t="shared" si="33"/>
        <v>Wednesday</v>
      </c>
      <c r="AC577" s="2">
        <f t="shared" si="34"/>
        <v>17</v>
      </c>
      <c r="AD577" s="7">
        <f t="shared" si="35"/>
        <v>194.99999999650754</v>
      </c>
    </row>
    <row r="578" spans="1:30" x14ac:dyDescent="0.35">
      <c r="A578" s="1" t="s">
        <v>662</v>
      </c>
      <c r="B578" s="4">
        <v>45832</v>
      </c>
      <c r="C578" s="1" t="s">
        <v>59</v>
      </c>
      <c r="D578" s="1" t="s">
        <v>28</v>
      </c>
      <c r="E578" s="1" t="s">
        <v>38</v>
      </c>
      <c r="F578" s="1" t="s">
        <v>30</v>
      </c>
      <c r="G578" s="1" t="s">
        <v>39</v>
      </c>
      <c r="H578" s="1" t="s">
        <v>40</v>
      </c>
      <c r="I578" s="1" t="s">
        <v>47</v>
      </c>
      <c r="J578" s="1" t="s">
        <v>1318</v>
      </c>
      <c r="K578" s="1" t="s">
        <v>1293</v>
      </c>
      <c r="L578" s="5">
        <v>45832.600694444445</v>
      </c>
      <c r="M578" s="5">
        <v>45832.604166666664</v>
      </c>
      <c r="N578" s="5">
        <v>45832.629166666666</v>
      </c>
      <c r="O578" s="5">
        <v>45832.644444444442</v>
      </c>
      <c r="P578" s="1">
        <v>5</v>
      </c>
      <c r="Q578" s="1">
        <v>36</v>
      </c>
      <c r="R578" s="1">
        <v>22</v>
      </c>
      <c r="S578" s="6">
        <v>14.9</v>
      </c>
      <c r="T578" s="1" t="s">
        <v>34</v>
      </c>
      <c r="U578" s="1" t="s">
        <v>35</v>
      </c>
      <c r="W578" s="2">
        <v>2.4700000000000002</v>
      </c>
      <c r="X578" s="3">
        <v>23.46</v>
      </c>
      <c r="Y578" s="3">
        <v>782.05</v>
      </c>
      <c r="Z578" s="4" t="str">
        <f t="shared" ref="Z578:Z641" si="36">TEXT(B578,"MMMM")</f>
        <v>June</v>
      </c>
      <c r="AA578" s="1" t="str" cm="1">
        <f t="array" ref="AA578">_xlfn.IFS(
  HOUR(L578) &lt; 6, "Overnight (12am–6am)",
  HOUR(L578) &lt; 10, "Morning (6am–10am)",
  HOUR(L578) &lt; 14, "Midday (10am–2pm)",
  HOUR(L578) &lt; 18, "Afternoon (2pm–6pm)",
  TRUE, "Evening (6pm–12am)"
)</f>
        <v>Afternoon (2pm–6pm)</v>
      </c>
      <c r="AB578" s="5" t="str">
        <f t="shared" ref="AB578:AB641" si="37">TEXT(L578,"DDDD")</f>
        <v>Tuesday</v>
      </c>
      <c r="AC578" s="2">
        <f t="shared" ref="AC578:AC641" si="38">HOUR(L578)</f>
        <v>14</v>
      </c>
      <c r="AD578" s="7">
        <f t="shared" ref="AD578:AD641" si="39">(O578-L578)*(60*24)</f>
        <v>62.999999995809048</v>
      </c>
    </row>
    <row r="579" spans="1:30" x14ac:dyDescent="0.35">
      <c r="A579" s="1" t="s">
        <v>663</v>
      </c>
      <c r="B579" s="4">
        <v>45826</v>
      </c>
      <c r="C579" s="1" t="s">
        <v>83</v>
      </c>
      <c r="D579" s="1" t="s">
        <v>28</v>
      </c>
      <c r="E579" s="1" t="s">
        <v>29</v>
      </c>
      <c r="F579" s="1" t="s">
        <v>30</v>
      </c>
      <c r="G579" s="1" t="s">
        <v>39</v>
      </c>
      <c r="H579" s="1" t="s">
        <v>40</v>
      </c>
      <c r="I579" s="1" t="s">
        <v>67</v>
      </c>
      <c r="J579" s="1" t="s">
        <v>1301</v>
      </c>
      <c r="K579" s="1" t="s">
        <v>1294</v>
      </c>
      <c r="L579" s="5">
        <v>45826.465277777781</v>
      </c>
      <c r="M579" s="5">
        <v>45826.478472222225</v>
      </c>
      <c r="N579" s="5">
        <v>45826.529861111114</v>
      </c>
      <c r="O579" s="5">
        <v>45826.554166666669</v>
      </c>
      <c r="P579" s="1">
        <v>19</v>
      </c>
      <c r="Q579" s="1">
        <v>74</v>
      </c>
      <c r="R579" s="1">
        <v>35</v>
      </c>
      <c r="S579" s="6">
        <v>10.1</v>
      </c>
      <c r="T579" s="1" t="s">
        <v>54</v>
      </c>
      <c r="U579" s="1" t="s">
        <v>35</v>
      </c>
      <c r="W579" s="2">
        <v>1.61</v>
      </c>
      <c r="X579" s="3">
        <v>36.1</v>
      </c>
      <c r="Y579" s="3">
        <v>397.65</v>
      </c>
      <c r="Z579" s="4" t="str">
        <f t="shared" si="36"/>
        <v>June</v>
      </c>
      <c r="AA579" s="1" t="str" cm="1">
        <f t="array" ref="AA579">_xlfn.IFS(
  HOUR(L579) &lt; 6, "Overnight (12am–6am)",
  HOUR(L579) &lt; 10, "Morning (6am–10am)",
  HOUR(L579) &lt; 14, "Midday (10am–2pm)",
  HOUR(L579) &lt; 18, "Afternoon (2pm–6pm)",
  TRUE, "Evening (6pm–12am)"
)</f>
        <v>Midday (10am–2pm)</v>
      </c>
      <c r="AB579" s="5" t="str">
        <f t="shared" si="37"/>
        <v>Wednesday</v>
      </c>
      <c r="AC579" s="2">
        <f t="shared" si="38"/>
        <v>11</v>
      </c>
      <c r="AD579" s="7">
        <f t="shared" si="39"/>
        <v>127.99999999813735</v>
      </c>
    </row>
    <row r="580" spans="1:30" x14ac:dyDescent="0.35">
      <c r="A580" s="1" t="s">
        <v>664</v>
      </c>
      <c r="B580" s="4">
        <v>45820</v>
      </c>
      <c r="C580" s="1" t="s">
        <v>90</v>
      </c>
      <c r="D580" s="1" t="s">
        <v>28</v>
      </c>
      <c r="E580" s="1" t="s">
        <v>66</v>
      </c>
      <c r="F580" s="1" t="s">
        <v>44</v>
      </c>
      <c r="G580" s="1" t="s">
        <v>45</v>
      </c>
      <c r="H580" s="1" t="s">
        <v>46</v>
      </c>
      <c r="I580" s="1" t="s">
        <v>33</v>
      </c>
      <c r="J580" s="1" t="s">
        <v>1299</v>
      </c>
      <c r="K580" s="1" t="s">
        <v>1292</v>
      </c>
      <c r="L580" s="5">
        <v>45820.559027777781</v>
      </c>
      <c r="M580" s="5">
        <v>45820.561805555553</v>
      </c>
      <c r="N580" s="5">
        <v>45820.604861111111</v>
      </c>
      <c r="O580" s="5">
        <v>45820.625694444447</v>
      </c>
      <c r="P580" s="1">
        <v>4</v>
      </c>
      <c r="Q580" s="1">
        <v>62</v>
      </c>
      <c r="R580" s="1">
        <v>30</v>
      </c>
      <c r="S580" s="6">
        <v>9.9</v>
      </c>
      <c r="T580" s="1" t="s">
        <v>60</v>
      </c>
      <c r="U580" s="1" t="s">
        <v>35</v>
      </c>
      <c r="W580" s="2">
        <v>5.13</v>
      </c>
      <c r="X580" s="3">
        <v>151.52000000000001</v>
      </c>
      <c r="Y580" s="3">
        <v>837.64</v>
      </c>
      <c r="Z580" s="4" t="str">
        <f t="shared" si="36"/>
        <v>June</v>
      </c>
      <c r="AA580" s="1" t="str" cm="1">
        <f t="array" ref="AA580">_xlfn.IFS(
  HOUR(L580) &lt; 6, "Overnight (12am–6am)",
  HOUR(L580) &lt; 10, "Morning (6am–10am)",
  HOUR(L580) &lt; 14, "Midday (10am–2pm)",
  HOUR(L580) &lt; 18, "Afternoon (2pm–6pm)",
  TRUE, "Evening (6pm–12am)"
)</f>
        <v>Midday (10am–2pm)</v>
      </c>
      <c r="AB580" s="5" t="str">
        <f t="shared" si="37"/>
        <v>Thursday</v>
      </c>
      <c r="AC580" s="2">
        <f t="shared" si="38"/>
        <v>13</v>
      </c>
      <c r="AD580" s="7">
        <f t="shared" si="39"/>
        <v>95.999999998603016</v>
      </c>
    </row>
    <row r="581" spans="1:30" x14ac:dyDescent="0.35">
      <c r="A581" s="1" t="s">
        <v>665</v>
      </c>
      <c r="B581" s="4">
        <v>45823</v>
      </c>
      <c r="C581" s="1" t="s">
        <v>63</v>
      </c>
      <c r="D581" s="1" t="s">
        <v>28</v>
      </c>
      <c r="E581" s="1" t="s">
        <v>29</v>
      </c>
      <c r="F581" s="1" t="s">
        <v>30</v>
      </c>
      <c r="G581" s="1" t="s">
        <v>39</v>
      </c>
      <c r="H581" s="1" t="s">
        <v>40</v>
      </c>
      <c r="I581" s="1" t="s">
        <v>85</v>
      </c>
      <c r="J581" s="1" t="s">
        <v>1315</v>
      </c>
      <c r="K581" s="1" t="s">
        <v>1294</v>
      </c>
      <c r="L581" s="5">
        <v>45823.440972222219</v>
      </c>
      <c r="M581" s="5">
        <v>45823.455555555556</v>
      </c>
      <c r="N581" s="5">
        <v>45823.481944444444</v>
      </c>
      <c r="O581" s="5">
        <v>45823.50277777778</v>
      </c>
      <c r="P581" s="1">
        <v>21</v>
      </c>
      <c r="Q581" s="1">
        <v>38</v>
      </c>
      <c r="R581" s="1">
        <v>30</v>
      </c>
      <c r="S581" s="6">
        <v>11</v>
      </c>
      <c r="T581" s="1" t="s">
        <v>77</v>
      </c>
      <c r="U581" s="1" t="s">
        <v>35</v>
      </c>
      <c r="W581" s="2">
        <v>3.22</v>
      </c>
      <c r="X581" s="3">
        <v>138.26</v>
      </c>
      <c r="Y581" s="3">
        <v>344.36</v>
      </c>
      <c r="Z581" s="4" t="str">
        <f t="shared" si="36"/>
        <v>June</v>
      </c>
      <c r="AA581" s="1" t="str" cm="1">
        <f t="array" ref="AA581">_xlfn.IFS(
  HOUR(L581) &lt; 6, "Overnight (12am–6am)",
  HOUR(L581) &lt; 10, "Morning (6am–10am)",
  HOUR(L581) &lt; 14, "Midday (10am–2pm)",
  HOUR(L581) &lt; 18, "Afternoon (2pm–6pm)",
  TRUE, "Evening (6pm–12am)"
)</f>
        <v>Midday (10am–2pm)</v>
      </c>
      <c r="AB581" s="5" t="str">
        <f t="shared" si="37"/>
        <v>Sunday</v>
      </c>
      <c r="AC581" s="2">
        <f t="shared" si="38"/>
        <v>10</v>
      </c>
      <c r="AD581" s="7">
        <f t="shared" si="39"/>
        <v>89.00000000721775</v>
      </c>
    </row>
    <row r="582" spans="1:30" x14ac:dyDescent="0.35">
      <c r="A582" s="1" t="s">
        <v>666</v>
      </c>
      <c r="B582" s="4">
        <v>45831</v>
      </c>
      <c r="C582" s="1" t="s">
        <v>88</v>
      </c>
      <c r="D582" s="1" t="s">
        <v>28</v>
      </c>
      <c r="E582" s="1" t="s">
        <v>53</v>
      </c>
      <c r="F582" s="1" t="s">
        <v>30</v>
      </c>
      <c r="G582" s="1" t="s">
        <v>39</v>
      </c>
      <c r="H582" s="1" t="s">
        <v>40</v>
      </c>
      <c r="I582" s="1" t="s">
        <v>85</v>
      </c>
      <c r="J582" s="1" t="s">
        <v>1322</v>
      </c>
      <c r="K582" s="1" t="s">
        <v>1295</v>
      </c>
      <c r="L582" s="5">
        <v>45831.649305555555</v>
      </c>
      <c r="M582" s="5">
        <v>45831.665277777778</v>
      </c>
      <c r="N582" s="5">
        <v>45831.711805555555</v>
      </c>
      <c r="O582" s="5">
        <v>45831.734722222223</v>
      </c>
      <c r="P582" s="1">
        <v>23</v>
      </c>
      <c r="Q582" s="1">
        <v>67</v>
      </c>
      <c r="R582" s="1">
        <v>33</v>
      </c>
      <c r="S582" s="6">
        <v>17</v>
      </c>
      <c r="T582" s="1" t="s">
        <v>34</v>
      </c>
      <c r="U582" s="1" t="s">
        <v>35</v>
      </c>
      <c r="W582" s="2">
        <v>2.09</v>
      </c>
      <c r="X582" s="3">
        <v>225.38</v>
      </c>
      <c r="Y582" s="3">
        <v>484.82</v>
      </c>
      <c r="Z582" s="4" t="str">
        <f t="shared" si="36"/>
        <v>June</v>
      </c>
      <c r="AA582" s="1" t="str" cm="1">
        <f t="array" ref="AA582">_xlfn.IFS(
  HOUR(L582) &lt; 6, "Overnight (12am–6am)",
  HOUR(L582) &lt; 10, "Morning (6am–10am)",
  HOUR(L582) &lt; 14, "Midday (10am–2pm)",
  HOUR(L582) &lt; 18, "Afternoon (2pm–6pm)",
  TRUE, "Evening (6pm–12am)"
)</f>
        <v>Afternoon (2pm–6pm)</v>
      </c>
      <c r="AB582" s="5" t="str">
        <f t="shared" si="37"/>
        <v>Monday</v>
      </c>
      <c r="AC582" s="2">
        <f t="shared" si="38"/>
        <v>15</v>
      </c>
      <c r="AD582" s="7">
        <f t="shared" si="39"/>
        <v>123.00000000279397</v>
      </c>
    </row>
    <row r="583" spans="1:30" x14ac:dyDescent="0.35">
      <c r="A583" s="1" t="s">
        <v>667</v>
      </c>
      <c r="B583" s="4">
        <v>45817</v>
      </c>
      <c r="C583" s="1" t="s">
        <v>50</v>
      </c>
      <c r="D583" s="1" t="s">
        <v>28</v>
      </c>
      <c r="E583" s="1" t="s">
        <v>38</v>
      </c>
      <c r="F583" s="1" t="s">
        <v>30</v>
      </c>
      <c r="G583" s="1" t="s">
        <v>39</v>
      </c>
      <c r="H583" s="1" t="s">
        <v>40</v>
      </c>
      <c r="I583" s="1" t="s">
        <v>47</v>
      </c>
      <c r="J583" s="1" t="s">
        <v>1310</v>
      </c>
      <c r="K583" s="1" t="s">
        <v>1295</v>
      </c>
      <c r="L583" s="5">
        <v>45817.763888888891</v>
      </c>
      <c r="M583" s="5">
        <v>45817.78125</v>
      </c>
      <c r="N583" s="5">
        <v>45817.902777777781</v>
      </c>
      <c r="O583" s="5">
        <v>45817.926388888889</v>
      </c>
      <c r="P583" s="1">
        <v>25</v>
      </c>
      <c r="Q583" s="1">
        <v>175</v>
      </c>
      <c r="R583" s="1">
        <v>34</v>
      </c>
      <c r="S583" s="6">
        <v>8.6999999999999993</v>
      </c>
      <c r="T583" s="1" t="s">
        <v>48</v>
      </c>
      <c r="U583" s="1" t="s">
        <v>35</v>
      </c>
      <c r="W583" s="2">
        <v>1.58</v>
      </c>
      <c r="X583" s="3">
        <v>244.78</v>
      </c>
      <c r="Y583" s="3">
        <v>515.01</v>
      </c>
      <c r="Z583" s="4" t="str">
        <f t="shared" si="36"/>
        <v>June</v>
      </c>
      <c r="AA583" s="1" t="str" cm="1">
        <f t="array" ref="AA583">_xlfn.IFS(
  HOUR(L583) &lt; 6, "Overnight (12am–6am)",
  HOUR(L583) &lt; 10, "Morning (6am–10am)",
  HOUR(L583) &lt; 14, "Midday (10am–2pm)",
  HOUR(L583) &lt; 18, "Afternoon (2pm–6pm)",
  TRUE, "Evening (6pm–12am)"
)</f>
        <v>Evening (6pm–12am)</v>
      </c>
      <c r="AB583" s="5" t="str">
        <f t="shared" si="37"/>
        <v>Monday</v>
      </c>
      <c r="AC583" s="2">
        <f t="shared" si="38"/>
        <v>18</v>
      </c>
      <c r="AD583" s="7">
        <f t="shared" si="39"/>
        <v>233.99999999790452</v>
      </c>
    </row>
    <row r="584" spans="1:30" x14ac:dyDescent="0.35">
      <c r="A584" s="1" t="s">
        <v>668</v>
      </c>
      <c r="B584" s="4">
        <v>45829</v>
      </c>
      <c r="C584" s="1" t="s">
        <v>99</v>
      </c>
      <c r="D584" s="1" t="s">
        <v>28</v>
      </c>
      <c r="E584" s="1" t="s">
        <v>29</v>
      </c>
      <c r="F584" s="1" t="s">
        <v>30</v>
      </c>
      <c r="G584" s="1" t="s">
        <v>31</v>
      </c>
      <c r="H584" s="1" t="s">
        <v>32</v>
      </c>
      <c r="I584" s="1" t="s">
        <v>57</v>
      </c>
      <c r="J584" s="1" t="s">
        <v>1320</v>
      </c>
      <c r="K584" s="1" t="s">
        <v>1296</v>
      </c>
      <c r="L584" s="5">
        <v>45829.402777777781</v>
      </c>
      <c r="M584" s="5">
        <v>45829.409722222219</v>
      </c>
      <c r="N584" s="5">
        <v>45829.480555555558</v>
      </c>
      <c r="O584" s="5">
        <v>45829.506944444445</v>
      </c>
      <c r="P584" s="1">
        <v>10</v>
      </c>
      <c r="Q584" s="1">
        <v>102</v>
      </c>
      <c r="R584" s="1">
        <v>38</v>
      </c>
      <c r="S584" s="6">
        <v>1</v>
      </c>
      <c r="T584" s="1" t="s">
        <v>77</v>
      </c>
      <c r="U584" s="1" t="s">
        <v>35</v>
      </c>
      <c r="W584" s="2">
        <v>1.19</v>
      </c>
      <c r="X584" s="3">
        <v>64.17</v>
      </c>
      <c r="Y584" s="3">
        <v>244.22</v>
      </c>
      <c r="Z584" s="4" t="str">
        <f t="shared" si="36"/>
        <v>June</v>
      </c>
      <c r="AA584" s="1" t="str" cm="1">
        <f t="array" ref="AA584">_xlfn.IFS(
  HOUR(L584) &lt; 6, "Overnight (12am–6am)",
  HOUR(L584) &lt; 10, "Morning (6am–10am)",
  HOUR(L584) &lt; 14, "Midday (10am–2pm)",
  HOUR(L584) &lt; 18, "Afternoon (2pm–6pm)",
  TRUE, "Evening (6pm–12am)"
)</f>
        <v>Morning (6am–10am)</v>
      </c>
      <c r="AB584" s="5" t="str">
        <f t="shared" si="37"/>
        <v>Saturday</v>
      </c>
      <c r="AC584" s="2">
        <f t="shared" si="38"/>
        <v>9</v>
      </c>
      <c r="AD584" s="7">
        <f t="shared" si="39"/>
        <v>149.99999999650754</v>
      </c>
    </row>
    <row r="585" spans="1:30" x14ac:dyDescent="0.35">
      <c r="A585" s="1" t="s">
        <v>669</v>
      </c>
      <c r="B585" s="4">
        <v>45825</v>
      </c>
      <c r="C585" s="1" t="s">
        <v>27</v>
      </c>
      <c r="D585" s="1" t="s">
        <v>28</v>
      </c>
      <c r="E585" s="1" t="s">
        <v>53</v>
      </c>
      <c r="F585" s="1" t="s">
        <v>44</v>
      </c>
      <c r="G585" s="1" t="s">
        <v>39</v>
      </c>
      <c r="H585" s="1" t="s">
        <v>40</v>
      </c>
      <c r="I585" s="1" t="s">
        <v>47</v>
      </c>
      <c r="J585" s="1" t="s">
        <v>1319</v>
      </c>
      <c r="K585" s="1" t="s">
        <v>1292</v>
      </c>
      <c r="L585" s="5">
        <v>45825.586805555555</v>
      </c>
      <c r="M585" s="5">
        <v>45825.59097222222</v>
      </c>
      <c r="N585" s="5">
        <v>45825.606944444444</v>
      </c>
      <c r="O585" s="5">
        <v>45825.62222222222</v>
      </c>
      <c r="P585" s="1">
        <v>6</v>
      </c>
      <c r="Q585" s="1">
        <v>23</v>
      </c>
      <c r="R585" s="1">
        <v>22</v>
      </c>
      <c r="S585" s="6">
        <v>11.1</v>
      </c>
      <c r="T585" s="1" t="s">
        <v>54</v>
      </c>
      <c r="U585" s="1" t="s">
        <v>35</v>
      </c>
      <c r="W585" s="2">
        <v>2.0099999999999998</v>
      </c>
      <c r="X585" s="3">
        <v>55.07</v>
      </c>
      <c r="Y585" s="3">
        <v>748.25</v>
      </c>
      <c r="Z585" s="4" t="str">
        <f t="shared" si="36"/>
        <v>June</v>
      </c>
      <c r="AA585" s="1" t="str" cm="1">
        <f t="array" ref="AA585">_xlfn.IFS(
  HOUR(L585) &lt; 6, "Overnight (12am–6am)",
  HOUR(L585) &lt; 10, "Morning (6am–10am)",
  HOUR(L585) &lt; 14, "Midday (10am–2pm)",
  HOUR(L585) &lt; 18, "Afternoon (2pm–6pm)",
  TRUE, "Evening (6pm–12am)"
)</f>
        <v>Afternoon (2pm–6pm)</v>
      </c>
      <c r="AB585" s="5" t="str">
        <f t="shared" si="37"/>
        <v>Tuesday</v>
      </c>
      <c r="AC585" s="2">
        <f t="shared" si="38"/>
        <v>14</v>
      </c>
      <c r="AD585" s="7">
        <f t="shared" si="39"/>
        <v>50.999999998603016</v>
      </c>
    </row>
    <row r="586" spans="1:30" x14ac:dyDescent="0.35">
      <c r="A586" s="1" t="s">
        <v>670</v>
      </c>
      <c r="B586" s="4">
        <v>45819</v>
      </c>
      <c r="C586" s="1" t="s">
        <v>130</v>
      </c>
      <c r="D586" s="1" t="s">
        <v>28</v>
      </c>
      <c r="E586" s="1" t="s">
        <v>29</v>
      </c>
      <c r="F586" s="1" t="s">
        <v>30</v>
      </c>
      <c r="G586" s="1" t="s">
        <v>39</v>
      </c>
      <c r="H586" s="1" t="s">
        <v>40</v>
      </c>
      <c r="I586" s="1" t="s">
        <v>73</v>
      </c>
      <c r="J586" s="1" t="s">
        <v>1302</v>
      </c>
      <c r="K586" s="1" t="s">
        <v>1296</v>
      </c>
      <c r="L586" s="5">
        <v>45819.340277777781</v>
      </c>
      <c r="M586" s="5">
        <v>45819.347916666666</v>
      </c>
      <c r="N586" s="5">
        <v>45819.393750000003</v>
      </c>
      <c r="O586" s="5">
        <v>45819.407638888886</v>
      </c>
      <c r="P586" s="1">
        <v>11</v>
      </c>
      <c r="Q586" s="1">
        <v>66</v>
      </c>
      <c r="R586" s="1">
        <v>20</v>
      </c>
      <c r="S586" s="6">
        <v>8.4</v>
      </c>
      <c r="T586" s="1" t="s">
        <v>48</v>
      </c>
      <c r="U586" s="1" t="s">
        <v>35</v>
      </c>
      <c r="W586" s="2">
        <v>1.23</v>
      </c>
      <c r="X586" s="3">
        <v>28.65</v>
      </c>
      <c r="Y586" s="3">
        <v>534.16</v>
      </c>
      <c r="Z586" s="4" t="str">
        <f t="shared" si="36"/>
        <v>June</v>
      </c>
      <c r="AA586" s="1" t="str" cm="1">
        <f t="array" ref="AA586">_xlfn.IFS(
  HOUR(L586) &lt; 6, "Overnight (12am–6am)",
  HOUR(L586) &lt; 10, "Morning (6am–10am)",
  HOUR(L586) &lt; 14, "Midday (10am–2pm)",
  HOUR(L586) &lt; 18, "Afternoon (2pm–6pm)",
  TRUE, "Evening (6pm–12am)"
)</f>
        <v>Morning (6am–10am)</v>
      </c>
      <c r="AB586" s="5" t="str">
        <f t="shared" si="37"/>
        <v>Wednesday</v>
      </c>
      <c r="AC586" s="2">
        <f t="shared" si="38"/>
        <v>8</v>
      </c>
      <c r="AD586" s="7">
        <f t="shared" si="39"/>
        <v>96.999999991385266</v>
      </c>
    </row>
    <row r="587" spans="1:30" x14ac:dyDescent="0.35">
      <c r="A587" s="1" t="s">
        <v>671</v>
      </c>
      <c r="B587" s="4">
        <v>45838</v>
      </c>
      <c r="C587" s="1" t="s">
        <v>99</v>
      </c>
      <c r="D587" s="1" t="s">
        <v>28</v>
      </c>
      <c r="E587" s="1" t="s">
        <v>38</v>
      </c>
      <c r="F587" s="1" t="s">
        <v>30</v>
      </c>
      <c r="G587" s="1" t="s">
        <v>39</v>
      </c>
      <c r="H587" s="1" t="s">
        <v>40</v>
      </c>
      <c r="I587" s="1" t="s">
        <v>85</v>
      </c>
      <c r="J587" s="1" t="s">
        <v>1314</v>
      </c>
      <c r="K587" s="1" t="s">
        <v>1296</v>
      </c>
      <c r="L587" s="5">
        <v>45838.357638888891</v>
      </c>
      <c r="M587" s="5">
        <v>45838.374305555553</v>
      </c>
      <c r="N587" s="5">
        <v>45838.402777777781</v>
      </c>
      <c r="O587" s="5">
        <v>45838.417361111111</v>
      </c>
      <c r="P587" s="1">
        <v>24</v>
      </c>
      <c r="Q587" s="1">
        <v>41</v>
      </c>
      <c r="R587" s="1">
        <v>21</v>
      </c>
      <c r="S587" s="6">
        <v>15.1</v>
      </c>
      <c r="T587" s="1" t="s">
        <v>34</v>
      </c>
      <c r="U587" s="1" t="s">
        <v>35</v>
      </c>
      <c r="W587" s="2">
        <v>0.53</v>
      </c>
      <c r="X587" s="3">
        <v>162.84</v>
      </c>
      <c r="Y587" s="3">
        <v>803.24</v>
      </c>
      <c r="Z587" s="4" t="str">
        <f t="shared" si="36"/>
        <v>June</v>
      </c>
      <c r="AA587" s="1" t="str" cm="1">
        <f t="array" ref="AA587">_xlfn.IFS(
  HOUR(L587) &lt; 6, "Overnight (12am–6am)",
  HOUR(L587) &lt; 10, "Morning (6am–10am)",
  HOUR(L587) &lt; 14, "Midday (10am–2pm)",
  HOUR(L587) &lt; 18, "Afternoon (2pm–6pm)",
  TRUE, "Evening (6pm–12am)"
)</f>
        <v>Morning (6am–10am)</v>
      </c>
      <c r="AB587" s="5" t="str">
        <f t="shared" si="37"/>
        <v>Monday</v>
      </c>
      <c r="AC587" s="2">
        <f t="shared" si="38"/>
        <v>8</v>
      </c>
      <c r="AD587" s="7">
        <f t="shared" si="39"/>
        <v>85.999999997438863</v>
      </c>
    </row>
    <row r="588" spans="1:30" x14ac:dyDescent="0.35">
      <c r="A588" s="1" t="s">
        <v>672</v>
      </c>
      <c r="B588" s="4">
        <v>45809</v>
      </c>
      <c r="C588" s="1" t="s">
        <v>37</v>
      </c>
      <c r="D588" s="1" t="s">
        <v>28</v>
      </c>
      <c r="E588" s="1" t="s">
        <v>53</v>
      </c>
      <c r="F588" s="1" t="s">
        <v>30</v>
      </c>
      <c r="G588" s="1" t="s">
        <v>31</v>
      </c>
      <c r="H588" s="1" t="s">
        <v>32</v>
      </c>
      <c r="I588" s="1" t="s">
        <v>75</v>
      </c>
      <c r="J588" s="1" t="s">
        <v>1318</v>
      </c>
      <c r="K588" s="1" t="s">
        <v>1294</v>
      </c>
      <c r="L588" s="5">
        <v>45809.729166666664</v>
      </c>
      <c r="M588" s="5">
        <v>45809.743055555555</v>
      </c>
      <c r="N588" s="5">
        <v>45809.779166666667</v>
      </c>
      <c r="O588" s="5">
        <v>45809.792361111111</v>
      </c>
      <c r="P588" s="1">
        <v>20</v>
      </c>
      <c r="Q588" s="1">
        <v>52</v>
      </c>
      <c r="R588" s="1">
        <v>19</v>
      </c>
      <c r="S588" s="6">
        <v>6.9</v>
      </c>
      <c r="T588" s="1" t="s">
        <v>41</v>
      </c>
      <c r="U588" s="1" t="s">
        <v>35</v>
      </c>
      <c r="W588" s="2">
        <v>0.73</v>
      </c>
      <c r="X588" s="3">
        <v>20.61</v>
      </c>
      <c r="Y588" s="3">
        <v>139.12</v>
      </c>
      <c r="Z588" s="4" t="str">
        <f t="shared" si="36"/>
        <v>June</v>
      </c>
      <c r="AA588" s="1" t="str" cm="1">
        <f t="array" ref="AA588">_xlfn.IFS(
  HOUR(L588) &lt; 6, "Overnight (12am–6am)",
  HOUR(L588) &lt; 10, "Morning (6am–10am)",
  HOUR(L588) &lt; 14, "Midday (10am–2pm)",
  HOUR(L588) &lt; 18, "Afternoon (2pm–6pm)",
  TRUE, "Evening (6pm–12am)"
)</f>
        <v>Afternoon (2pm–6pm)</v>
      </c>
      <c r="AB588" s="5" t="str">
        <f t="shared" si="37"/>
        <v>Sunday</v>
      </c>
      <c r="AC588" s="2">
        <f t="shared" si="38"/>
        <v>17</v>
      </c>
      <c r="AD588" s="7">
        <f t="shared" si="39"/>
        <v>91.000000003259629</v>
      </c>
    </row>
    <row r="589" spans="1:30" x14ac:dyDescent="0.35">
      <c r="A589" s="1" t="s">
        <v>673</v>
      </c>
      <c r="B589" s="4">
        <v>45811</v>
      </c>
      <c r="C589" s="1" t="s">
        <v>37</v>
      </c>
      <c r="D589" s="1" t="s">
        <v>28</v>
      </c>
      <c r="E589" s="1" t="s">
        <v>66</v>
      </c>
      <c r="F589" s="1" t="s">
        <v>30</v>
      </c>
      <c r="G589" s="1" t="s">
        <v>39</v>
      </c>
      <c r="H589" s="1" t="s">
        <v>40</v>
      </c>
      <c r="I589" s="1" t="s">
        <v>67</v>
      </c>
      <c r="J589" s="1" t="s">
        <v>1317</v>
      </c>
      <c r="K589" s="1" t="s">
        <v>1292</v>
      </c>
      <c r="L589" s="5">
        <v>45811.256944444445</v>
      </c>
      <c r="M589" s="5">
        <v>45811.268750000003</v>
      </c>
      <c r="N589" s="5">
        <v>45811.34375</v>
      </c>
      <c r="O589" s="5">
        <v>45811.365972222222</v>
      </c>
      <c r="P589" s="1">
        <v>17</v>
      </c>
      <c r="Q589" s="1">
        <v>108</v>
      </c>
      <c r="R589" s="1">
        <v>32</v>
      </c>
      <c r="S589" s="6">
        <v>1</v>
      </c>
      <c r="T589" s="1" t="s">
        <v>34</v>
      </c>
      <c r="U589" s="1" t="s">
        <v>35</v>
      </c>
      <c r="W589" s="2">
        <v>3.39</v>
      </c>
      <c r="X589" s="3">
        <v>27.01</v>
      </c>
      <c r="Y589" s="3">
        <v>593.66999999999996</v>
      </c>
      <c r="Z589" s="4" t="str">
        <f t="shared" si="36"/>
        <v>June</v>
      </c>
      <c r="AA589" s="1" t="str" cm="1">
        <f t="array" ref="AA589">_xlfn.IFS(
  HOUR(L589) &lt; 6, "Overnight (12am–6am)",
  HOUR(L589) &lt; 10, "Morning (6am–10am)",
  HOUR(L589) &lt; 14, "Midday (10am–2pm)",
  HOUR(L589) &lt; 18, "Afternoon (2pm–6pm)",
  TRUE, "Evening (6pm–12am)"
)</f>
        <v>Morning (6am–10am)</v>
      </c>
      <c r="AB589" s="5" t="str">
        <f t="shared" si="37"/>
        <v>Tuesday</v>
      </c>
      <c r="AC589" s="2">
        <f t="shared" si="38"/>
        <v>6</v>
      </c>
      <c r="AD589" s="7">
        <f t="shared" si="39"/>
        <v>156.99999999837019</v>
      </c>
    </row>
    <row r="590" spans="1:30" x14ac:dyDescent="0.35">
      <c r="A590" s="1" t="s">
        <v>674</v>
      </c>
      <c r="B590" s="4">
        <v>45812</v>
      </c>
      <c r="C590" s="1" t="s">
        <v>130</v>
      </c>
      <c r="D590" s="1" t="s">
        <v>28</v>
      </c>
      <c r="E590" s="1" t="s">
        <v>29</v>
      </c>
      <c r="F590" s="1" t="s">
        <v>30</v>
      </c>
      <c r="G590" s="1" t="s">
        <v>31</v>
      </c>
      <c r="H590" s="1" t="s">
        <v>32</v>
      </c>
      <c r="I590" s="1" t="s">
        <v>33</v>
      </c>
      <c r="J590" s="1" t="s">
        <v>1301</v>
      </c>
      <c r="K590" s="1" t="s">
        <v>1292</v>
      </c>
      <c r="L590" s="5">
        <v>45812.600694444445</v>
      </c>
      <c r="M590" s="5">
        <v>45812.618750000001</v>
      </c>
      <c r="N590" s="5">
        <v>45812.730555555558</v>
      </c>
      <c r="O590" s="5">
        <v>45812.746527777781</v>
      </c>
      <c r="P590" s="1">
        <v>26</v>
      </c>
      <c r="Q590" s="1">
        <v>161</v>
      </c>
      <c r="R590" s="1">
        <v>23</v>
      </c>
      <c r="S590" s="6">
        <v>8.6</v>
      </c>
      <c r="T590" s="1" t="s">
        <v>48</v>
      </c>
      <c r="U590" s="1" t="s">
        <v>35</v>
      </c>
      <c r="W590" s="2">
        <v>0.52</v>
      </c>
      <c r="X590" s="3">
        <v>19.41</v>
      </c>
      <c r="Y590" s="3">
        <v>190.11</v>
      </c>
      <c r="Z590" s="4" t="str">
        <f t="shared" si="36"/>
        <v>June</v>
      </c>
      <c r="AA590" s="1" t="str" cm="1">
        <f t="array" ref="AA590">_xlfn.IFS(
  HOUR(L590) &lt; 6, "Overnight (12am–6am)",
  HOUR(L590) &lt; 10, "Morning (6am–10am)",
  HOUR(L590) &lt; 14, "Midday (10am–2pm)",
  HOUR(L590) &lt; 18, "Afternoon (2pm–6pm)",
  TRUE, "Evening (6pm–12am)"
)</f>
        <v>Afternoon (2pm–6pm)</v>
      </c>
      <c r="AB590" s="5" t="str">
        <f t="shared" si="37"/>
        <v>Wednesday</v>
      </c>
      <c r="AC590" s="2">
        <f t="shared" si="38"/>
        <v>14</v>
      </c>
      <c r="AD590" s="7">
        <f t="shared" si="39"/>
        <v>210.00000000349246</v>
      </c>
    </row>
    <row r="591" spans="1:30" x14ac:dyDescent="0.35">
      <c r="A591" s="1" t="s">
        <v>675</v>
      </c>
      <c r="B591" s="4">
        <v>45818</v>
      </c>
      <c r="C591" s="1" t="s">
        <v>59</v>
      </c>
      <c r="D591" s="1" t="s">
        <v>28</v>
      </c>
      <c r="E591" s="1" t="s">
        <v>53</v>
      </c>
      <c r="F591" s="1" t="s">
        <v>30</v>
      </c>
      <c r="G591" s="1" t="s">
        <v>45</v>
      </c>
      <c r="H591" s="1" t="s">
        <v>46</v>
      </c>
      <c r="I591" s="1" t="s">
        <v>47</v>
      </c>
      <c r="J591" s="1" t="s">
        <v>1322</v>
      </c>
      <c r="K591" s="1" t="s">
        <v>1297</v>
      </c>
      <c r="L591" s="5">
        <v>45818.631944444445</v>
      </c>
      <c r="M591" s="5">
        <v>45818.640972222223</v>
      </c>
      <c r="N591" s="5">
        <v>45818.644444444442</v>
      </c>
      <c r="O591" s="5">
        <v>45818.669444444444</v>
      </c>
      <c r="P591" s="1">
        <v>13</v>
      </c>
      <c r="Q591" s="1">
        <v>5</v>
      </c>
      <c r="R591" s="1">
        <v>36</v>
      </c>
      <c r="S591" s="6">
        <v>18.899999999999999</v>
      </c>
      <c r="T591" s="1" t="s">
        <v>48</v>
      </c>
      <c r="U591" s="1" t="s">
        <v>35</v>
      </c>
      <c r="W591" s="2">
        <v>1.05</v>
      </c>
      <c r="X591" s="3">
        <v>3.01</v>
      </c>
      <c r="Y591" s="3">
        <v>1222.8699999999999</v>
      </c>
      <c r="Z591" s="4" t="str">
        <f t="shared" si="36"/>
        <v>June</v>
      </c>
      <c r="AA591" s="1" t="str" cm="1">
        <f t="array" ref="AA591">_xlfn.IFS(
  HOUR(L591) &lt; 6, "Overnight (12am–6am)",
  HOUR(L591) &lt; 10, "Morning (6am–10am)",
  HOUR(L591) &lt; 14, "Midday (10am–2pm)",
  HOUR(L591) &lt; 18, "Afternoon (2pm–6pm)",
  TRUE, "Evening (6pm–12am)"
)</f>
        <v>Afternoon (2pm–6pm)</v>
      </c>
      <c r="AB591" s="5" t="str">
        <f t="shared" si="37"/>
        <v>Tuesday</v>
      </c>
      <c r="AC591" s="2">
        <f t="shared" si="38"/>
        <v>15</v>
      </c>
      <c r="AD591" s="7">
        <f t="shared" si="39"/>
        <v>53.999999997904524</v>
      </c>
    </row>
    <row r="592" spans="1:30" x14ac:dyDescent="0.35">
      <c r="A592" s="1" t="s">
        <v>676</v>
      </c>
      <c r="B592" s="4">
        <v>45816</v>
      </c>
      <c r="C592" s="1" t="s">
        <v>119</v>
      </c>
      <c r="D592" s="1" t="s">
        <v>28</v>
      </c>
      <c r="E592" s="1" t="s">
        <v>29</v>
      </c>
      <c r="F592" s="1" t="s">
        <v>44</v>
      </c>
      <c r="G592" s="1" t="s">
        <v>39</v>
      </c>
      <c r="H592" s="1" t="s">
        <v>40</v>
      </c>
      <c r="I592" s="1" t="s">
        <v>67</v>
      </c>
      <c r="J592" s="1" t="s">
        <v>1305</v>
      </c>
      <c r="K592" s="1" t="s">
        <v>1294</v>
      </c>
      <c r="L592" s="5">
        <v>45816.381944444445</v>
      </c>
      <c r="M592" s="5">
        <v>45816.400694444441</v>
      </c>
      <c r="N592" s="5">
        <v>45816.463194444441</v>
      </c>
      <c r="O592" s="5">
        <v>45816.477083333331</v>
      </c>
      <c r="P592" s="1">
        <v>27</v>
      </c>
      <c r="Q592" s="1">
        <v>90</v>
      </c>
      <c r="R592" s="1">
        <v>20</v>
      </c>
      <c r="S592" s="6">
        <v>11.6</v>
      </c>
      <c r="T592" s="1" t="s">
        <v>54</v>
      </c>
      <c r="U592" s="1" t="s">
        <v>35</v>
      </c>
      <c r="W592" s="2">
        <v>2.5299999999999998</v>
      </c>
      <c r="X592" s="3">
        <v>187.01</v>
      </c>
      <c r="Y592" s="3">
        <v>415.63</v>
      </c>
      <c r="Z592" s="4" t="str">
        <f t="shared" si="36"/>
        <v>June</v>
      </c>
      <c r="AA592" s="1" t="str" cm="1">
        <f t="array" ref="AA592">_xlfn.IFS(
  HOUR(L592) &lt; 6, "Overnight (12am–6am)",
  HOUR(L592) &lt; 10, "Morning (6am–10am)",
  HOUR(L592) &lt; 14, "Midday (10am–2pm)",
  HOUR(L592) &lt; 18, "Afternoon (2pm–6pm)",
  TRUE, "Evening (6pm–12am)"
)</f>
        <v>Morning (6am–10am)</v>
      </c>
      <c r="AB592" s="5" t="str">
        <f t="shared" si="37"/>
        <v>Sunday</v>
      </c>
      <c r="AC592" s="2">
        <f t="shared" si="38"/>
        <v>9</v>
      </c>
      <c r="AD592" s="7">
        <f t="shared" si="39"/>
        <v>136.99999999604188</v>
      </c>
    </row>
    <row r="593" spans="1:30" x14ac:dyDescent="0.35">
      <c r="A593" s="1" t="s">
        <v>677</v>
      </c>
      <c r="B593" s="4">
        <v>45827</v>
      </c>
      <c r="C593" s="1" t="s">
        <v>130</v>
      </c>
      <c r="D593" s="1" t="s">
        <v>28</v>
      </c>
      <c r="E593" s="1" t="s">
        <v>29</v>
      </c>
      <c r="F593" s="1" t="s">
        <v>30</v>
      </c>
      <c r="G593" s="1" t="s">
        <v>31</v>
      </c>
      <c r="H593" s="1" t="s">
        <v>32</v>
      </c>
      <c r="I593" s="1" t="s">
        <v>85</v>
      </c>
      <c r="J593" s="1" t="s">
        <v>1318</v>
      </c>
      <c r="K593" s="1" t="s">
        <v>1295</v>
      </c>
      <c r="L593" s="5">
        <v>45827.545138888891</v>
      </c>
      <c r="M593" s="5">
        <v>45827.561805555553</v>
      </c>
      <c r="N593" s="5">
        <v>45827.632638888892</v>
      </c>
      <c r="O593" s="5">
        <v>45827.638194444444</v>
      </c>
      <c r="P593" s="1">
        <v>24</v>
      </c>
      <c r="Q593" s="1">
        <v>102</v>
      </c>
      <c r="R593" s="1">
        <v>8</v>
      </c>
      <c r="S593" s="6">
        <v>15.3</v>
      </c>
      <c r="T593" s="1" t="s">
        <v>54</v>
      </c>
      <c r="U593" s="1" t="s">
        <v>35</v>
      </c>
      <c r="W593" s="2">
        <v>1.26</v>
      </c>
      <c r="X593" s="3">
        <v>33.69</v>
      </c>
      <c r="Y593" s="3">
        <v>219.24</v>
      </c>
      <c r="Z593" s="4" t="str">
        <f t="shared" si="36"/>
        <v>June</v>
      </c>
      <c r="AA593" s="1" t="str" cm="1">
        <f t="array" ref="AA593">_xlfn.IFS(
  HOUR(L593) &lt; 6, "Overnight (12am–6am)",
  HOUR(L593) &lt; 10, "Morning (6am–10am)",
  HOUR(L593) &lt; 14, "Midday (10am–2pm)",
  HOUR(L593) &lt; 18, "Afternoon (2pm–6pm)",
  TRUE, "Evening (6pm–12am)"
)</f>
        <v>Midday (10am–2pm)</v>
      </c>
      <c r="AB593" s="5" t="str">
        <f t="shared" si="37"/>
        <v>Thursday</v>
      </c>
      <c r="AC593" s="2">
        <f t="shared" si="38"/>
        <v>13</v>
      </c>
      <c r="AD593" s="7">
        <f t="shared" si="39"/>
        <v>133.99999999674037</v>
      </c>
    </row>
    <row r="594" spans="1:30" x14ac:dyDescent="0.35">
      <c r="A594" s="1" t="s">
        <v>678</v>
      </c>
      <c r="B594" s="4">
        <v>45819</v>
      </c>
      <c r="C594" s="1" t="s">
        <v>50</v>
      </c>
      <c r="D594" s="1" t="s">
        <v>28</v>
      </c>
      <c r="E594" s="1" t="s">
        <v>29</v>
      </c>
      <c r="F594" s="1" t="s">
        <v>30</v>
      </c>
      <c r="G594" s="1" t="s">
        <v>39</v>
      </c>
      <c r="H594" s="1" t="s">
        <v>40</v>
      </c>
      <c r="I594" s="1" t="s">
        <v>47</v>
      </c>
      <c r="J594" s="1" t="s">
        <v>1315</v>
      </c>
      <c r="K594" s="1" t="s">
        <v>1295</v>
      </c>
      <c r="L594" s="5">
        <v>45819.770833333336</v>
      </c>
      <c r="M594" s="5">
        <v>45819.790277777778</v>
      </c>
      <c r="N594" s="5">
        <v>45819.817361111112</v>
      </c>
      <c r="O594" s="5">
        <v>45819.822916666664</v>
      </c>
      <c r="P594" s="1">
        <v>28</v>
      </c>
      <c r="Q594" s="1">
        <v>39</v>
      </c>
      <c r="R594" s="1">
        <v>8</v>
      </c>
      <c r="S594" s="6">
        <v>15.4</v>
      </c>
      <c r="T594" s="1" t="s">
        <v>48</v>
      </c>
      <c r="U594" s="1" t="s">
        <v>35</v>
      </c>
      <c r="W594" s="2">
        <v>2.2999999999999998</v>
      </c>
      <c r="X594" s="3">
        <v>136.09</v>
      </c>
      <c r="Y594" s="3">
        <v>258.87</v>
      </c>
      <c r="Z594" s="4" t="str">
        <f t="shared" si="36"/>
        <v>June</v>
      </c>
      <c r="AA594" s="1" t="str" cm="1">
        <f t="array" ref="AA594">_xlfn.IFS(
  HOUR(L594) &lt; 6, "Overnight (12am–6am)",
  HOUR(L594) &lt; 10, "Morning (6am–10am)",
  HOUR(L594) &lt; 14, "Midday (10am–2pm)",
  HOUR(L594) &lt; 18, "Afternoon (2pm–6pm)",
  TRUE, "Evening (6pm–12am)"
)</f>
        <v>Evening (6pm–12am)</v>
      </c>
      <c r="AB594" s="5" t="str">
        <f t="shared" si="37"/>
        <v>Wednesday</v>
      </c>
      <c r="AC594" s="2">
        <f t="shared" si="38"/>
        <v>18</v>
      </c>
      <c r="AD594" s="7">
        <f t="shared" si="39"/>
        <v>74.999999993015081</v>
      </c>
    </row>
    <row r="595" spans="1:30" x14ac:dyDescent="0.35">
      <c r="A595" s="1" t="s">
        <v>679</v>
      </c>
      <c r="B595" s="4">
        <v>45835</v>
      </c>
      <c r="C595" s="1" t="s">
        <v>59</v>
      </c>
      <c r="D595" s="1" t="s">
        <v>28</v>
      </c>
      <c r="E595" s="1" t="s">
        <v>56</v>
      </c>
      <c r="F595" s="1" t="s">
        <v>30</v>
      </c>
      <c r="G595" s="1" t="s">
        <v>31</v>
      </c>
      <c r="H595" s="1" t="s">
        <v>32</v>
      </c>
      <c r="I595" s="1" t="s">
        <v>57</v>
      </c>
      <c r="J595" s="1" t="s">
        <v>1307</v>
      </c>
      <c r="K595" s="1" t="s">
        <v>1297</v>
      </c>
      <c r="L595" s="5">
        <v>45835.548611111109</v>
      </c>
      <c r="M595" s="5">
        <v>45835.569444444445</v>
      </c>
      <c r="N595" s="5">
        <v>45835.636805555558</v>
      </c>
      <c r="O595" s="5">
        <v>45835.657638888886</v>
      </c>
      <c r="P595" s="1">
        <v>30</v>
      </c>
      <c r="Q595" s="1">
        <v>97</v>
      </c>
      <c r="R595" s="1">
        <v>30</v>
      </c>
      <c r="S595" s="6">
        <v>19.100000000000001</v>
      </c>
      <c r="T595" s="1" t="s">
        <v>41</v>
      </c>
      <c r="U595" s="1" t="s">
        <v>35</v>
      </c>
      <c r="W595" s="2">
        <v>1.62</v>
      </c>
      <c r="X595" s="3">
        <v>28.06</v>
      </c>
      <c r="Y595" s="3">
        <v>160.37</v>
      </c>
      <c r="Z595" s="4" t="str">
        <f t="shared" si="36"/>
        <v>June</v>
      </c>
      <c r="AA595" s="1" t="str" cm="1">
        <f t="array" ref="AA595">_xlfn.IFS(
  HOUR(L595) &lt; 6, "Overnight (12am–6am)",
  HOUR(L595) &lt; 10, "Morning (6am–10am)",
  HOUR(L595) &lt; 14, "Midday (10am–2pm)",
  HOUR(L595) &lt; 18, "Afternoon (2pm–6pm)",
  TRUE, "Evening (6pm–12am)"
)</f>
        <v>Midday (10am–2pm)</v>
      </c>
      <c r="AB595" s="5" t="str">
        <f t="shared" si="37"/>
        <v>Friday</v>
      </c>
      <c r="AC595" s="2">
        <f t="shared" si="38"/>
        <v>13</v>
      </c>
      <c r="AD595" s="7">
        <f t="shared" si="39"/>
        <v>156.99999999837019</v>
      </c>
    </row>
    <row r="596" spans="1:30" x14ac:dyDescent="0.35">
      <c r="A596" s="1" t="s">
        <v>680</v>
      </c>
      <c r="B596" s="4">
        <v>45828</v>
      </c>
      <c r="C596" s="1" t="s">
        <v>43</v>
      </c>
      <c r="D596" s="1" t="s">
        <v>28</v>
      </c>
      <c r="E596" s="1" t="s">
        <v>29</v>
      </c>
      <c r="F596" s="1" t="s">
        <v>30</v>
      </c>
      <c r="G596" s="1" t="s">
        <v>39</v>
      </c>
      <c r="H596" s="1" t="s">
        <v>40</v>
      </c>
      <c r="I596" s="1" t="s">
        <v>67</v>
      </c>
      <c r="J596" s="1" t="s">
        <v>1298</v>
      </c>
      <c r="K596" s="1" t="s">
        <v>1293</v>
      </c>
      <c r="L596" s="5">
        <v>45828.270833333336</v>
      </c>
      <c r="M596" s="5">
        <v>45828.290277777778</v>
      </c>
      <c r="N596" s="5">
        <v>45828.395833333336</v>
      </c>
      <c r="O596" s="5">
        <v>45828.407638888886</v>
      </c>
      <c r="P596" s="1">
        <v>28</v>
      </c>
      <c r="Q596" s="1">
        <v>152</v>
      </c>
      <c r="R596" s="1">
        <v>17</v>
      </c>
      <c r="S596" s="6">
        <v>6.7</v>
      </c>
      <c r="T596" s="1" t="s">
        <v>41</v>
      </c>
      <c r="U596" s="1" t="s">
        <v>35</v>
      </c>
      <c r="W596" s="2">
        <v>1.4</v>
      </c>
      <c r="X596" s="3">
        <v>40.94</v>
      </c>
      <c r="Y596" s="3">
        <v>335.49</v>
      </c>
      <c r="Z596" s="4" t="str">
        <f t="shared" si="36"/>
        <v>June</v>
      </c>
      <c r="AA596" s="1" t="str" cm="1">
        <f t="array" ref="AA596">_xlfn.IFS(
  HOUR(L596) &lt; 6, "Overnight (12am–6am)",
  HOUR(L596) &lt; 10, "Morning (6am–10am)",
  HOUR(L596) &lt; 14, "Midday (10am–2pm)",
  HOUR(L596) &lt; 18, "Afternoon (2pm–6pm)",
  TRUE, "Evening (6pm–12am)"
)</f>
        <v>Morning (6am–10am)</v>
      </c>
      <c r="AB596" s="5" t="str">
        <f t="shared" si="37"/>
        <v>Friday</v>
      </c>
      <c r="AC596" s="2">
        <f t="shared" si="38"/>
        <v>6</v>
      </c>
      <c r="AD596" s="7">
        <f t="shared" si="39"/>
        <v>196.99999999254942</v>
      </c>
    </row>
    <row r="597" spans="1:30" x14ac:dyDescent="0.35">
      <c r="A597" s="1" t="s">
        <v>681</v>
      </c>
      <c r="B597" s="4">
        <v>45810</v>
      </c>
      <c r="C597" s="1" t="s">
        <v>50</v>
      </c>
      <c r="D597" s="1" t="s">
        <v>28</v>
      </c>
      <c r="E597" s="1" t="s">
        <v>29</v>
      </c>
      <c r="F597" s="1" t="s">
        <v>44</v>
      </c>
      <c r="G597" s="1" t="s">
        <v>39</v>
      </c>
      <c r="H597" s="1" t="s">
        <v>40</v>
      </c>
      <c r="I597" s="1" t="s">
        <v>73</v>
      </c>
      <c r="J597" s="1" t="s">
        <v>1308</v>
      </c>
      <c r="K597" s="1" t="s">
        <v>1292</v>
      </c>
      <c r="L597" s="5">
        <v>45810.347222222219</v>
      </c>
      <c r="M597" s="5">
        <v>45810.361805555556</v>
      </c>
      <c r="N597" s="5">
        <v>45810.45208333333</v>
      </c>
      <c r="O597" s="5">
        <v>45810.477083333331</v>
      </c>
      <c r="P597" s="1">
        <v>21</v>
      </c>
      <c r="Q597" s="1">
        <v>130</v>
      </c>
      <c r="R597" s="1">
        <v>36</v>
      </c>
      <c r="S597" s="6">
        <v>20.399999999999999</v>
      </c>
      <c r="T597" s="1" t="s">
        <v>60</v>
      </c>
      <c r="U597" s="1" t="s">
        <v>35</v>
      </c>
      <c r="W597" s="2">
        <v>1.17</v>
      </c>
      <c r="X597" s="3">
        <v>103.72</v>
      </c>
      <c r="Y597" s="3">
        <v>265.54000000000002</v>
      </c>
      <c r="Z597" s="4" t="str">
        <f t="shared" si="36"/>
        <v>June</v>
      </c>
      <c r="AA597" s="1" t="str" cm="1">
        <f t="array" ref="AA597">_xlfn.IFS(
  HOUR(L597) &lt; 6, "Overnight (12am–6am)",
  HOUR(L597) &lt; 10, "Morning (6am–10am)",
  HOUR(L597) &lt; 14, "Midday (10am–2pm)",
  HOUR(L597) &lt; 18, "Afternoon (2pm–6pm)",
  TRUE, "Evening (6pm–12am)"
)</f>
        <v>Morning (6am–10am)</v>
      </c>
      <c r="AB597" s="5" t="str">
        <f t="shared" si="37"/>
        <v>Monday</v>
      </c>
      <c r="AC597" s="2">
        <f t="shared" si="38"/>
        <v>8</v>
      </c>
      <c r="AD597" s="7">
        <f t="shared" si="39"/>
        <v>187.00000000186265</v>
      </c>
    </row>
    <row r="598" spans="1:30" x14ac:dyDescent="0.35">
      <c r="A598" s="1" t="s">
        <v>682</v>
      </c>
      <c r="B598" s="4">
        <v>45814</v>
      </c>
      <c r="C598" s="1" t="s">
        <v>83</v>
      </c>
      <c r="D598" s="1" t="s">
        <v>28</v>
      </c>
      <c r="E598" s="1" t="s">
        <v>53</v>
      </c>
      <c r="F598" s="1" t="s">
        <v>44</v>
      </c>
      <c r="G598" s="1" t="s">
        <v>39</v>
      </c>
      <c r="H598" s="1" t="s">
        <v>40</v>
      </c>
      <c r="I598" s="1" t="s">
        <v>47</v>
      </c>
      <c r="J598" s="1" t="s">
        <v>1315</v>
      </c>
      <c r="K598" s="1" t="s">
        <v>1294</v>
      </c>
      <c r="L598" s="5">
        <v>45814.496527777781</v>
      </c>
      <c r="M598" s="5">
        <v>45814.524305555555</v>
      </c>
      <c r="N598" s="5">
        <v>45814.644444444442</v>
      </c>
      <c r="O598" s="5">
        <v>45814.660416666666</v>
      </c>
      <c r="P598" s="1">
        <v>40</v>
      </c>
      <c r="Q598" s="1">
        <v>173</v>
      </c>
      <c r="R598" s="1">
        <v>23</v>
      </c>
      <c r="S598" s="6">
        <v>14.2</v>
      </c>
      <c r="T598" s="1" t="s">
        <v>60</v>
      </c>
      <c r="U598" s="1" t="s">
        <v>35</v>
      </c>
      <c r="W598" s="2">
        <v>0.5</v>
      </c>
      <c r="X598" s="3">
        <v>107.53</v>
      </c>
      <c r="Y598" s="3">
        <v>377.92</v>
      </c>
      <c r="Z598" s="4" t="str">
        <f t="shared" si="36"/>
        <v>June</v>
      </c>
      <c r="AA598" s="1" t="str" cm="1">
        <f t="array" ref="AA598">_xlfn.IFS(
  HOUR(L598) &lt; 6, "Overnight (12am–6am)",
  HOUR(L598) &lt; 10, "Morning (6am–10am)",
  HOUR(L598) &lt; 14, "Midday (10am–2pm)",
  HOUR(L598) &lt; 18, "Afternoon (2pm–6pm)",
  TRUE, "Evening (6pm–12am)"
)</f>
        <v>Midday (10am–2pm)</v>
      </c>
      <c r="AB598" s="5" t="str">
        <f t="shared" si="37"/>
        <v>Friday</v>
      </c>
      <c r="AC598" s="2">
        <f t="shared" si="38"/>
        <v>11</v>
      </c>
      <c r="AD598" s="7">
        <f t="shared" si="39"/>
        <v>235.9999999939464</v>
      </c>
    </row>
    <row r="599" spans="1:30" x14ac:dyDescent="0.35">
      <c r="A599" s="1" t="s">
        <v>683</v>
      </c>
      <c r="B599" s="4">
        <v>45827</v>
      </c>
      <c r="C599" s="1" t="s">
        <v>65</v>
      </c>
      <c r="D599" s="1" t="s">
        <v>28</v>
      </c>
      <c r="E599" s="1" t="s">
        <v>38</v>
      </c>
      <c r="F599" s="1" t="s">
        <v>30</v>
      </c>
      <c r="G599" s="1" t="s">
        <v>31</v>
      </c>
      <c r="H599" s="1" t="s">
        <v>32</v>
      </c>
      <c r="I599" s="1" t="s">
        <v>47</v>
      </c>
      <c r="J599" s="1" t="s">
        <v>1310</v>
      </c>
      <c r="K599" s="1" t="s">
        <v>1293</v>
      </c>
      <c r="L599" s="5">
        <v>45827.642361111109</v>
      </c>
      <c r="M599" s="5">
        <v>45827.660416666666</v>
      </c>
      <c r="N599" s="5">
        <v>45827.702777777777</v>
      </c>
      <c r="O599" s="5">
        <v>45827.734027777777</v>
      </c>
      <c r="P599" s="1">
        <v>26</v>
      </c>
      <c r="Q599" s="1">
        <v>61</v>
      </c>
      <c r="R599" s="1">
        <v>45</v>
      </c>
      <c r="S599" s="6">
        <v>1</v>
      </c>
      <c r="T599" s="1" t="s">
        <v>34</v>
      </c>
      <c r="U599" s="1" t="s">
        <v>35</v>
      </c>
      <c r="W599" s="2">
        <v>1.0900000000000001</v>
      </c>
      <c r="X599" s="3">
        <v>9.43</v>
      </c>
      <c r="Y599" s="3">
        <v>242.99</v>
      </c>
      <c r="Z599" s="4" t="str">
        <f t="shared" si="36"/>
        <v>June</v>
      </c>
      <c r="AA599" s="1" t="str" cm="1">
        <f t="array" ref="AA599">_xlfn.IFS(
  HOUR(L599) &lt; 6, "Overnight (12am–6am)",
  HOUR(L599) &lt; 10, "Morning (6am–10am)",
  HOUR(L599) &lt; 14, "Midday (10am–2pm)",
  HOUR(L599) &lt; 18, "Afternoon (2pm–6pm)",
  TRUE, "Evening (6pm–12am)"
)</f>
        <v>Afternoon (2pm–6pm)</v>
      </c>
      <c r="AB599" s="5" t="str">
        <f t="shared" si="37"/>
        <v>Thursday</v>
      </c>
      <c r="AC599" s="2">
        <f t="shared" si="38"/>
        <v>15</v>
      </c>
      <c r="AD599" s="7">
        <f t="shared" si="39"/>
        <v>132.00000000069849</v>
      </c>
    </row>
    <row r="600" spans="1:30" x14ac:dyDescent="0.35">
      <c r="A600" s="1" t="s">
        <v>684</v>
      </c>
      <c r="B600" s="4">
        <v>45837</v>
      </c>
      <c r="C600" s="1" t="s">
        <v>83</v>
      </c>
      <c r="D600" s="1" t="s">
        <v>28</v>
      </c>
      <c r="E600" s="1" t="s">
        <v>38</v>
      </c>
      <c r="F600" s="1" t="s">
        <v>30</v>
      </c>
      <c r="G600" s="1" t="s">
        <v>45</v>
      </c>
      <c r="H600" s="1" t="s">
        <v>46</v>
      </c>
      <c r="I600" s="1" t="s">
        <v>75</v>
      </c>
      <c r="J600" s="1" t="s">
        <v>1302</v>
      </c>
      <c r="K600" s="1" t="s">
        <v>1293</v>
      </c>
      <c r="L600" s="5">
        <v>45837.798611111109</v>
      </c>
      <c r="M600" s="5">
        <v>45837.800694444442</v>
      </c>
      <c r="N600" s="5">
        <v>45837.836111111108</v>
      </c>
      <c r="O600" s="5">
        <v>45837.865277777775</v>
      </c>
      <c r="P600" s="1">
        <v>3</v>
      </c>
      <c r="Q600" s="1">
        <v>51</v>
      </c>
      <c r="R600" s="1">
        <v>42</v>
      </c>
      <c r="S600" s="6">
        <v>14.8</v>
      </c>
      <c r="T600" s="1" t="s">
        <v>60</v>
      </c>
      <c r="U600" s="1" t="s">
        <v>35</v>
      </c>
      <c r="W600" s="2">
        <v>3</v>
      </c>
      <c r="X600" s="3">
        <v>14.85</v>
      </c>
      <c r="Y600" s="3">
        <v>711.51</v>
      </c>
      <c r="Z600" s="4" t="str">
        <f t="shared" si="36"/>
        <v>June</v>
      </c>
      <c r="AA600" s="1" t="str" cm="1">
        <f t="array" ref="AA600">_xlfn.IFS(
  HOUR(L600) &lt; 6, "Overnight (12am–6am)",
  HOUR(L600) &lt; 10, "Morning (6am–10am)",
  HOUR(L600) &lt; 14, "Midday (10am–2pm)",
  HOUR(L600) &lt; 18, "Afternoon (2pm–6pm)",
  TRUE, "Evening (6pm–12am)"
)</f>
        <v>Evening (6pm–12am)</v>
      </c>
      <c r="AB600" s="5" t="str">
        <f t="shared" si="37"/>
        <v>Sunday</v>
      </c>
      <c r="AC600" s="2">
        <f t="shared" si="38"/>
        <v>19</v>
      </c>
      <c r="AD600" s="7">
        <f t="shared" si="39"/>
        <v>95.999999998603016</v>
      </c>
    </row>
    <row r="601" spans="1:30" x14ac:dyDescent="0.35">
      <c r="A601" s="1" t="s">
        <v>685</v>
      </c>
      <c r="B601" s="4">
        <v>45826</v>
      </c>
      <c r="C601" s="1" t="s">
        <v>50</v>
      </c>
      <c r="D601" s="1" t="s">
        <v>28</v>
      </c>
      <c r="E601" s="1" t="s">
        <v>56</v>
      </c>
      <c r="F601" s="1" t="s">
        <v>44</v>
      </c>
      <c r="G601" s="1" t="s">
        <v>31</v>
      </c>
      <c r="H601" s="1" t="s">
        <v>32</v>
      </c>
      <c r="I601" s="1" t="s">
        <v>67</v>
      </c>
      <c r="J601" s="1" t="s">
        <v>1313</v>
      </c>
      <c r="K601" s="1" t="s">
        <v>1297</v>
      </c>
      <c r="L601" s="5">
        <v>45826.472222222219</v>
      </c>
      <c r="M601" s="5">
        <v>45826.481249999997</v>
      </c>
      <c r="N601" s="5">
        <v>45826.52847222222</v>
      </c>
      <c r="O601" s="5">
        <v>45826.536805555559</v>
      </c>
      <c r="P601" s="1">
        <v>13</v>
      </c>
      <c r="Q601" s="1">
        <v>68</v>
      </c>
      <c r="R601" s="1">
        <v>12</v>
      </c>
      <c r="S601" s="6">
        <v>29.3</v>
      </c>
      <c r="T601" s="1" t="s">
        <v>54</v>
      </c>
      <c r="U601" s="1" t="s">
        <v>35</v>
      </c>
      <c r="W601" s="2">
        <v>1.37</v>
      </c>
      <c r="X601" s="3">
        <v>47.9</v>
      </c>
      <c r="Y601" s="3">
        <v>270.83</v>
      </c>
      <c r="Z601" s="4" t="str">
        <f t="shared" si="36"/>
        <v>June</v>
      </c>
      <c r="AA601" s="1" t="str" cm="1">
        <f t="array" ref="AA601">_xlfn.IFS(
  HOUR(L601) &lt; 6, "Overnight (12am–6am)",
  HOUR(L601) &lt; 10, "Morning (6am–10am)",
  HOUR(L601) &lt; 14, "Midday (10am–2pm)",
  HOUR(L601) &lt; 18, "Afternoon (2pm–6pm)",
  TRUE, "Evening (6pm–12am)"
)</f>
        <v>Midday (10am–2pm)</v>
      </c>
      <c r="AB601" s="5" t="str">
        <f t="shared" si="37"/>
        <v>Wednesday</v>
      </c>
      <c r="AC601" s="2">
        <f t="shared" si="38"/>
        <v>11</v>
      </c>
      <c r="AD601" s="7">
        <f t="shared" si="39"/>
        <v>93.000000009778887</v>
      </c>
    </row>
    <row r="602" spans="1:30" x14ac:dyDescent="0.35">
      <c r="A602" s="1" t="s">
        <v>686</v>
      </c>
      <c r="B602" s="4">
        <v>45858</v>
      </c>
      <c r="C602" s="1" t="s">
        <v>65</v>
      </c>
      <c r="D602" s="1" t="s">
        <v>28</v>
      </c>
      <c r="E602" s="1" t="s">
        <v>29</v>
      </c>
      <c r="F602" s="1" t="s">
        <v>30</v>
      </c>
      <c r="G602" s="1" t="s">
        <v>31</v>
      </c>
      <c r="H602" s="1" t="s">
        <v>32</v>
      </c>
      <c r="I602" s="1" t="s">
        <v>73</v>
      </c>
      <c r="J602" s="1" t="s">
        <v>1302</v>
      </c>
      <c r="K602" s="1" t="s">
        <v>1295</v>
      </c>
      <c r="L602" s="5">
        <v>45858.715277777781</v>
      </c>
      <c r="M602" s="5">
        <v>45858.729166666664</v>
      </c>
      <c r="N602" s="5">
        <v>45858.851388888892</v>
      </c>
      <c r="O602" s="5">
        <v>45858.886111111111</v>
      </c>
      <c r="P602" s="1">
        <v>20</v>
      </c>
      <c r="Q602" s="1">
        <v>176</v>
      </c>
      <c r="R602" s="1">
        <v>50</v>
      </c>
      <c r="S602" s="6">
        <v>3.2</v>
      </c>
      <c r="T602" s="1" t="s">
        <v>77</v>
      </c>
      <c r="U602" s="1" t="s">
        <v>35</v>
      </c>
      <c r="W602" s="2">
        <v>0.71</v>
      </c>
      <c r="X602" s="3">
        <v>20.64</v>
      </c>
      <c r="Y602" s="3">
        <v>275.19</v>
      </c>
      <c r="Z602" s="4" t="str">
        <f t="shared" si="36"/>
        <v>July</v>
      </c>
      <c r="AA602" s="1" t="str" cm="1">
        <f t="array" ref="AA602">_xlfn.IFS(
  HOUR(L602) &lt; 6, "Overnight (12am–6am)",
  HOUR(L602) &lt; 10, "Morning (6am–10am)",
  HOUR(L602) &lt; 14, "Midday (10am–2pm)",
  HOUR(L602) &lt; 18, "Afternoon (2pm–6pm)",
  TRUE, "Evening (6pm–12am)"
)</f>
        <v>Afternoon (2pm–6pm)</v>
      </c>
      <c r="AB602" s="5" t="str">
        <f t="shared" si="37"/>
        <v>Sunday</v>
      </c>
      <c r="AC602" s="2">
        <f t="shared" si="38"/>
        <v>17</v>
      </c>
      <c r="AD602" s="7">
        <f t="shared" si="39"/>
        <v>245.99999999511056</v>
      </c>
    </row>
    <row r="603" spans="1:30" x14ac:dyDescent="0.35">
      <c r="A603" s="1" t="s">
        <v>688</v>
      </c>
      <c r="B603" s="4">
        <v>45855</v>
      </c>
      <c r="C603" s="1" t="s">
        <v>52</v>
      </c>
      <c r="D603" s="1" t="s">
        <v>28</v>
      </c>
      <c r="E603" s="1" t="s">
        <v>66</v>
      </c>
      <c r="F603" s="1" t="s">
        <v>44</v>
      </c>
      <c r="G603" s="1" t="s">
        <v>39</v>
      </c>
      <c r="H603" s="1" t="s">
        <v>40</v>
      </c>
      <c r="I603" s="1" t="s">
        <v>85</v>
      </c>
      <c r="J603" s="1" t="s">
        <v>1317</v>
      </c>
      <c r="K603" s="1" t="s">
        <v>1295</v>
      </c>
      <c r="L603" s="5">
        <v>45855.569444444445</v>
      </c>
      <c r="M603" s="5">
        <v>45855.587500000001</v>
      </c>
      <c r="N603" s="5">
        <v>45855.698611111111</v>
      </c>
      <c r="O603" s="5">
        <v>45855.71875</v>
      </c>
      <c r="P603" s="1">
        <v>26</v>
      </c>
      <c r="Q603" s="1">
        <v>160</v>
      </c>
      <c r="R603" s="1">
        <v>29</v>
      </c>
      <c r="S603" s="6">
        <v>28.7</v>
      </c>
      <c r="T603" s="1" t="s">
        <v>60</v>
      </c>
      <c r="U603" s="1" t="s">
        <v>35</v>
      </c>
      <c r="W603" s="2">
        <v>1.21</v>
      </c>
      <c r="X603" s="3">
        <v>54.87</v>
      </c>
      <c r="Y603" s="3">
        <v>658.42</v>
      </c>
      <c r="Z603" s="4" t="str">
        <f t="shared" si="36"/>
        <v>July</v>
      </c>
      <c r="AA603" s="1" t="str" cm="1">
        <f t="array" ref="AA603">_xlfn.IFS(
  HOUR(L603) &lt; 6, "Overnight (12am–6am)",
  HOUR(L603) &lt; 10, "Morning (6am–10am)",
  HOUR(L603) &lt; 14, "Midday (10am–2pm)",
  HOUR(L603) &lt; 18, "Afternoon (2pm–6pm)",
  TRUE, "Evening (6pm–12am)"
)</f>
        <v>Midday (10am–2pm)</v>
      </c>
      <c r="AB603" s="5" t="str">
        <f t="shared" si="37"/>
        <v>Thursday</v>
      </c>
      <c r="AC603" s="2">
        <f t="shared" si="38"/>
        <v>13</v>
      </c>
      <c r="AD603" s="7">
        <f t="shared" si="39"/>
        <v>214.99999999883585</v>
      </c>
    </row>
    <row r="604" spans="1:30" x14ac:dyDescent="0.35">
      <c r="A604" s="1" t="s">
        <v>689</v>
      </c>
      <c r="B604" s="4">
        <v>45855</v>
      </c>
      <c r="C604" s="1" t="s">
        <v>130</v>
      </c>
      <c r="D604" s="1" t="s">
        <v>28</v>
      </c>
      <c r="E604" s="1" t="s">
        <v>66</v>
      </c>
      <c r="F604" s="1" t="s">
        <v>30</v>
      </c>
      <c r="G604" s="1" t="s">
        <v>31</v>
      </c>
      <c r="H604" s="1" t="s">
        <v>32</v>
      </c>
      <c r="I604" s="1" t="s">
        <v>73</v>
      </c>
      <c r="J604" s="1" t="s">
        <v>1312</v>
      </c>
      <c r="K604" s="1" t="s">
        <v>1292</v>
      </c>
      <c r="L604" s="5">
        <v>45855.420138888891</v>
      </c>
      <c r="M604" s="5">
        <v>45855.431944444441</v>
      </c>
      <c r="N604" s="5">
        <v>45855.552083333336</v>
      </c>
      <c r="O604" s="5">
        <v>45855.568055555559</v>
      </c>
      <c r="P604" s="1">
        <v>17</v>
      </c>
      <c r="Q604" s="1">
        <v>173</v>
      </c>
      <c r="R604" s="1">
        <v>23</v>
      </c>
      <c r="S604" s="6">
        <v>11.1</v>
      </c>
      <c r="T604" s="1" t="s">
        <v>77</v>
      </c>
      <c r="U604" s="1" t="s">
        <v>35</v>
      </c>
      <c r="W604" s="2">
        <v>1.03</v>
      </c>
      <c r="X604" s="3">
        <v>22.53</v>
      </c>
      <c r="Y604" s="3">
        <v>200.55</v>
      </c>
      <c r="Z604" s="4" t="str">
        <f t="shared" si="36"/>
        <v>July</v>
      </c>
      <c r="AA604" s="1" t="str" cm="1">
        <f t="array" ref="AA604">_xlfn.IFS(
  HOUR(L604) &lt; 6, "Overnight (12am–6am)",
  HOUR(L604) &lt; 10, "Morning (6am–10am)",
  HOUR(L604) &lt; 14, "Midday (10am–2pm)",
  HOUR(L604) &lt; 18, "Afternoon (2pm–6pm)",
  TRUE, "Evening (6pm–12am)"
)</f>
        <v>Midday (10am–2pm)</v>
      </c>
      <c r="AB604" s="5" t="str">
        <f t="shared" si="37"/>
        <v>Thursday</v>
      </c>
      <c r="AC604" s="2">
        <f t="shared" si="38"/>
        <v>10</v>
      </c>
      <c r="AD604" s="7">
        <f t="shared" si="39"/>
        <v>213.00000000279397</v>
      </c>
    </row>
    <row r="605" spans="1:30" x14ac:dyDescent="0.35">
      <c r="A605" s="1" t="s">
        <v>690</v>
      </c>
      <c r="B605" s="4">
        <v>45841</v>
      </c>
      <c r="C605" s="1" t="s">
        <v>88</v>
      </c>
      <c r="D605" s="1" t="s">
        <v>28</v>
      </c>
      <c r="E605" s="1" t="s">
        <v>29</v>
      </c>
      <c r="F605" s="1" t="s">
        <v>30</v>
      </c>
      <c r="G605" s="1" t="s">
        <v>31</v>
      </c>
      <c r="H605" s="1" t="s">
        <v>32</v>
      </c>
      <c r="I605" s="1" t="s">
        <v>47</v>
      </c>
      <c r="J605" s="1" t="s">
        <v>1311</v>
      </c>
      <c r="K605" s="1" t="s">
        <v>1297</v>
      </c>
      <c r="L605" s="5">
        <v>45841.427083333336</v>
      </c>
      <c r="M605" s="5">
        <v>45841.439583333333</v>
      </c>
      <c r="N605" s="5">
        <v>45841.487500000003</v>
      </c>
      <c r="O605" s="5">
        <v>45841.494444444441</v>
      </c>
      <c r="P605" s="1">
        <v>18</v>
      </c>
      <c r="Q605" s="1">
        <v>69</v>
      </c>
      <c r="R605" s="1">
        <v>10</v>
      </c>
      <c r="S605" s="6">
        <v>6.3</v>
      </c>
      <c r="T605" s="1" t="s">
        <v>60</v>
      </c>
      <c r="U605" s="1" t="s">
        <v>35</v>
      </c>
      <c r="W605" s="2">
        <v>1.04</v>
      </c>
      <c r="X605" s="3">
        <v>18.3</v>
      </c>
      <c r="Y605" s="3">
        <v>144.21</v>
      </c>
      <c r="Z605" s="4" t="str">
        <f t="shared" si="36"/>
        <v>July</v>
      </c>
      <c r="AA605" s="1" t="str" cm="1">
        <f t="array" ref="AA605">_xlfn.IFS(
  HOUR(L605) &lt; 6, "Overnight (12am–6am)",
  HOUR(L605) &lt; 10, "Morning (6am–10am)",
  HOUR(L605) &lt; 14, "Midday (10am–2pm)",
  HOUR(L605) &lt; 18, "Afternoon (2pm–6pm)",
  TRUE, "Evening (6pm–12am)"
)</f>
        <v>Midday (10am–2pm)</v>
      </c>
      <c r="AB605" s="5" t="str">
        <f t="shared" si="37"/>
        <v>Thursday</v>
      </c>
      <c r="AC605" s="2">
        <f t="shared" si="38"/>
        <v>10</v>
      </c>
      <c r="AD605" s="7">
        <f t="shared" si="39"/>
        <v>96.999999991385266</v>
      </c>
    </row>
    <row r="606" spans="1:30" x14ac:dyDescent="0.35">
      <c r="A606" s="1" t="s">
        <v>691</v>
      </c>
      <c r="B606" s="4">
        <v>45846</v>
      </c>
      <c r="C606" s="1" t="s">
        <v>43</v>
      </c>
      <c r="D606" s="1" t="s">
        <v>28</v>
      </c>
      <c r="E606" s="1" t="s">
        <v>29</v>
      </c>
      <c r="F606" s="1" t="s">
        <v>44</v>
      </c>
      <c r="G606" s="1" t="s">
        <v>39</v>
      </c>
      <c r="H606" s="1" t="s">
        <v>40</v>
      </c>
      <c r="I606" s="1" t="s">
        <v>47</v>
      </c>
      <c r="J606" s="1" t="s">
        <v>1308</v>
      </c>
      <c r="K606" s="1" t="s">
        <v>1294</v>
      </c>
      <c r="L606" s="5">
        <v>45846.760416666664</v>
      </c>
      <c r="M606" s="5">
        <v>45846.771527777775</v>
      </c>
      <c r="N606" s="5">
        <v>45846.82916666667</v>
      </c>
      <c r="O606" s="5">
        <v>45846.845138888886</v>
      </c>
      <c r="P606" s="1">
        <v>16</v>
      </c>
      <c r="Q606" s="1">
        <v>83</v>
      </c>
      <c r="R606" s="1">
        <v>23</v>
      </c>
      <c r="S606" s="6">
        <v>21.6</v>
      </c>
      <c r="T606" s="1" t="s">
        <v>48</v>
      </c>
      <c r="U606" s="1" t="s">
        <v>70</v>
      </c>
      <c r="V606" s="1" t="s">
        <v>71</v>
      </c>
      <c r="W606" s="2">
        <v>0</v>
      </c>
      <c r="X606" s="3">
        <v>0</v>
      </c>
      <c r="Y606" s="3">
        <v>0</v>
      </c>
      <c r="Z606" s="4" t="str">
        <f t="shared" si="36"/>
        <v>July</v>
      </c>
      <c r="AA606" s="1" t="str" cm="1">
        <f t="array" ref="AA606">_xlfn.IFS(
  HOUR(L606) &lt; 6, "Overnight (12am–6am)",
  HOUR(L606) &lt; 10, "Morning (6am–10am)",
  HOUR(L606) &lt; 14, "Midday (10am–2pm)",
  HOUR(L606) &lt; 18, "Afternoon (2pm–6pm)",
  TRUE, "Evening (6pm–12am)"
)</f>
        <v>Evening (6pm–12am)</v>
      </c>
      <c r="AB606" s="5" t="str">
        <f t="shared" si="37"/>
        <v>Tuesday</v>
      </c>
      <c r="AC606" s="2">
        <f t="shared" si="38"/>
        <v>18</v>
      </c>
      <c r="AD606" s="7">
        <f t="shared" si="39"/>
        <v>121.99999999953434</v>
      </c>
    </row>
    <row r="607" spans="1:30" x14ac:dyDescent="0.35">
      <c r="A607" s="1" t="s">
        <v>692</v>
      </c>
      <c r="B607" s="4">
        <v>45843</v>
      </c>
      <c r="C607" s="1" t="s">
        <v>50</v>
      </c>
      <c r="D607" s="1" t="s">
        <v>28</v>
      </c>
      <c r="E607" s="1" t="s">
        <v>29</v>
      </c>
      <c r="F607" s="1" t="s">
        <v>30</v>
      </c>
      <c r="G607" s="1" t="s">
        <v>39</v>
      </c>
      <c r="H607" s="1" t="s">
        <v>40</v>
      </c>
      <c r="I607" s="1" t="s">
        <v>47</v>
      </c>
      <c r="J607" s="1" t="s">
        <v>1320</v>
      </c>
      <c r="K607" s="1" t="s">
        <v>1292</v>
      </c>
      <c r="L607" s="5">
        <v>45843.302083333336</v>
      </c>
      <c r="M607" s="5">
        <v>45843.304861111108</v>
      </c>
      <c r="N607" s="5">
        <v>45843.378472222219</v>
      </c>
      <c r="O607" s="5">
        <v>45843.393055555556</v>
      </c>
      <c r="P607" s="1">
        <v>4</v>
      </c>
      <c r="Q607" s="1">
        <v>106</v>
      </c>
      <c r="R607" s="1">
        <v>21</v>
      </c>
      <c r="S607" s="6">
        <v>15</v>
      </c>
      <c r="T607" s="1" t="s">
        <v>34</v>
      </c>
      <c r="U607" s="1" t="s">
        <v>35</v>
      </c>
      <c r="W607" s="2">
        <v>2.21</v>
      </c>
      <c r="X607" s="3">
        <v>21.19</v>
      </c>
      <c r="Y607" s="3">
        <v>769.2</v>
      </c>
      <c r="Z607" s="4" t="str">
        <f t="shared" si="36"/>
        <v>July</v>
      </c>
      <c r="AA607" s="1" t="str" cm="1">
        <f t="array" ref="AA607">_xlfn.IFS(
  HOUR(L607) &lt; 6, "Overnight (12am–6am)",
  HOUR(L607) &lt; 10, "Morning (6am–10am)",
  HOUR(L607) &lt; 14, "Midday (10am–2pm)",
  HOUR(L607) &lt; 18, "Afternoon (2pm–6pm)",
  TRUE, "Evening (6pm–12am)"
)</f>
        <v>Morning (6am–10am)</v>
      </c>
      <c r="AB607" s="5" t="str">
        <f t="shared" si="37"/>
        <v>Saturday</v>
      </c>
      <c r="AC607" s="2">
        <f t="shared" si="38"/>
        <v>7</v>
      </c>
      <c r="AD607" s="7">
        <f t="shared" si="39"/>
        <v>130.99999999743886</v>
      </c>
    </row>
    <row r="608" spans="1:30" x14ac:dyDescent="0.35">
      <c r="A608" s="1" t="s">
        <v>693</v>
      </c>
      <c r="B608" s="4">
        <v>45863</v>
      </c>
      <c r="C608" s="1" t="s">
        <v>83</v>
      </c>
      <c r="D608" s="1" t="s">
        <v>28</v>
      </c>
      <c r="E608" s="1" t="s">
        <v>66</v>
      </c>
      <c r="F608" s="1" t="s">
        <v>30</v>
      </c>
      <c r="G608" s="1" t="s">
        <v>39</v>
      </c>
      <c r="H608" s="1" t="s">
        <v>40</v>
      </c>
      <c r="I608" s="1" t="s">
        <v>73</v>
      </c>
      <c r="J608" s="1" t="s">
        <v>1299</v>
      </c>
      <c r="K608" s="1" t="s">
        <v>1294</v>
      </c>
      <c r="L608" s="5">
        <v>45863.434027777781</v>
      </c>
      <c r="M608" s="5">
        <v>45863.441666666666</v>
      </c>
      <c r="N608" s="5">
        <v>45863.525694444441</v>
      </c>
      <c r="O608" s="5">
        <v>45863.550694444442</v>
      </c>
      <c r="P608" s="1">
        <v>11</v>
      </c>
      <c r="Q608" s="1">
        <v>121</v>
      </c>
      <c r="R608" s="1">
        <v>36</v>
      </c>
      <c r="S608" s="6">
        <v>9.6999999999999993</v>
      </c>
      <c r="T608" s="1" t="s">
        <v>54</v>
      </c>
      <c r="U608" s="1" t="s">
        <v>35</v>
      </c>
      <c r="W608" s="2">
        <v>1.22</v>
      </c>
      <c r="X608" s="3">
        <v>238.85</v>
      </c>
      <c r="Y608" s="3">
        <v>807.13</v>
      </c>
      <c r="Z608" s="4" t="str">
        <f t="shared" si="36"/>
        <v>July</v>
      </c>
      <c r="AA608" s="1" t="str" cm="1">
        <f t="array" ref="AA608">_xlfn.IFS(
  HOUR(L608) &lt; 6, "Overnight (12am–6am)",
  HOUR(L608) &lt; 10, "Morning (6am–10am)",
  HOUR(L608) &lt; 14, "Midday (10am–2pm)",
  HOUR(L608) &lt; 18, "Afternoon (2pm–6pm)",
  TRUE, "Evening (6pm–12am)"
)</f>
        <v>Midday (10am–2pm)</v>
      </c>
      <c r="AB608" s="5" t="str">
        <f t="shared" si="37"/>
        <v>Friday</v>
      </c>
      <c r="AC608" s="2">
        <f t="shared" si="38"/>
        <v>10</v>
      </c>
      <c r="AD608" s="7">
        <f t="shared" si="39"/>
        <v>167.99999999231659</v>
      </c>
    </row>
    <row r="609" spans="1:30" x14ac:dyDescent="0.35">
      <c r="A609" s="1" t="s">
        <v>694</v>
      </c>
      <c r="B609" s="4">
        <v>45840</v>
      </c>
      <c r="C609" s="1" t="s">
        <v>37</v>
      </c>
      <c r="D609" s="1" t="s">
        <v>28</v>
      </c>
      <c r="E609" s="1" t="s">
        <v>29</v>
      </c>
      <c r="F609" s="1" t="s">
        <v>44</v>
      </c>
      <c r="G609" s="1" t="s">
        <v>45</v>
      </c>
      <c r="H609" s="1" t="s">
        <v>46</v>
      </c>
      <c r="I609" s="1" t="s">
        <v>107</v>
      </c>
      <c r="J609" s="1" t="s">
        <v>1301</v>
      </c>
      <c r="K609" s="1" t="s">
        <v>1295</v>
      </c>
      <c r="L609" s="5">
        <v>45840.170138888891</v>
      </c>
      <c r="M609" s="5">
        <v>45840.175000000003</v>
      </c>
      <c r="N609" s="5">
        <v>45840.186805555553</v>
      </c>
      <c r="O609" s="5">
        <v>45840.210416666669</v>
      </c>
      <c r="P609" s="1">
        <v>7</v>
      </c>
      <c r="Q609" s="1">
        <v>17</v>
      </c>
      <c r="R609" s="1">
        <v>34</v>
      </c>
      <c r="S609" s="6">
        <v>16.8</v>
      </c>
      <c r="T609" s="1" t="s">
        <v>41</v>
      </c>
      <c r="U609" s="1" t="s">
        <v>35</v>
      </c>
      <c r="W609" s="2">
        <v>2.93</v>
      </c>
      <c r="X609" s="3">
        <v>13.45</v>
      </c>
      <c r="Y609" s="3">
        <v>1488.86</v>
      </c>
      <c r="Z609" s="4" t="str">
        <f t="shared" si="36"/>
        <v>July</v>
      </c>
      <c r="AA609" s="1" t="str" cm="1">
        <f t="array" ref="AA609">_xlfn.IFS(
  HOUR(L609) &lt; 6, "Overnight (12am–6am)",
  HOUR(L609) &lt; 10, "Morning (6am–10am)",
  HOUR(L609) &lt; 14, "Midday (10am–2pm)",
  HOUR(L609) &lt; 18, "Afternoon (2pm–6pm)",
  TRUE, "Evening (6pm–12am)"
)</f>
        <v>Overnight (12am–6am)</v>
      </c>
      <c r="AB609" s="5" t="str">
        <f t="shared" si="37"/>
        <v>Wednesday</v>
      </c>
      <c r="AC609" s="2">
        <f t="shared" si="38"/>
        <v>4</v>
      </c>
      <c r="AD609" s="7">
        <f t="shared" si="39"/>
        <v>58.000000000465661</v>
      </c>
    </row>
    <row r="610" spans="1:30" x14ac:dyDescent="0.35">
      <c r="A610" s="1" t="s">
        <v>695</v>
      </c>
      <c r="B610" s="4">
        <v>45856</v>
      </c>
      <c r="C610" s="1" t="s">
        <v>90</v>
      </c>
      <c r="D610" s="1" t="s">
        <v>28</v>
      </c>
      <c r="E610" s="1" t="s">
        <v>38</v>
      </c>
      <c r="F610" s="1" t="s">
        <v>30</v>
      </c>
      <c r="G610" s="1" t="s">
        <v>31</v>
      </c>
      <c r="H610" s="1" t="s">
        <v>32</v>
      </c>
      <c r="I610" s="1" t="s">
        <v>47</v>
      </c>
      <c r="J610" s="1" t="s">
        <v>1298</v>
      </c>
      <c r="K610" s="1" t="s">
        <v>1295</v>
      </c>
      <c r="L610" s="5">
        <v>45856.59375</v>
      </c>
      <c r="M610" s="5">
        <v>45856.613888888889</v>
      </c>
      <c r="N610" s="5">
        <v>45856.693055555559</v>
      </c>
      <c r="O610" s="5">
        <v>45856.709027777775</v>
      </c>
      <c r="P610" s="1">
        <v>29</v>
      </c>
      <c r="Q610" s="1">
        <v>114</v>
      </c>
      <c r="R610" s="1">
        <v>23</v>
      </c>
      <c r="S610" s="6">
        <v>8.3000000000000007</v>
      </c>
      <c r="T610" s="1" t="s">
        <v>60</v>
      </c>
      <c r="U610" s="1" t="s">
        <v>35</v>
      </c>
      <c r="W610" s="2">
        <v>1.29</v>
      </c>
      <c r="X610" s="3">
        <v>20.49</v>
      </c>
      <c r="Y610" s="3">
        <v>210.67</v>
      </c>
      <c r="Z610" s="4" t="str">
        <f t="shared" si="36"/>
        <v>July</v>
      </c>
      <c r="AA610" s="1" t="str" cm="1">
        <f t="array" ref="AA610">_xlfn.IFS(
  HOUR(L610) &lt; 6, "Overnight (12am–6am)",
  HOUR(L610) &lt; 10, "Morning (6am–10am)",
  HOUR(L610) &lt; 14, "Midday (10am–2pm)",
  HOUR(L610) &lt; 18, "Afternoon (2pm–6pm)",
  TRUE, "Evening (6pm–12am)"
)</f>
        <v>Afternoon (2pm–6pm)</v>
      </c>
      <c r="AB610" s="5" t="str">
        <f t="shared" si="37"/>
        <v>Friday</v>
      </c>
      <c r="AC610" s="2">
        <f t="shared" si="38"/>
        <v>14</v>
      </c>
      <c r="AD610" s="7">
        <f t="shared" si="39"/>
        <v>165.99999999627471</v>
      </c>
    </row>
    <row r="611" spans="1:30" x14ac:dyDescent="0.35">
      <c r="A611" s="1" t="s">
        <v>696</v>
      </c>
      <c r="B611" s="4">
        <v>45851</v>
      </c>
      <c r="C611" s="1" t="s">
        <v>59</v>
      </c>
      <c r="D611" s="1" t="s">
        <v>28</v>
      </c>
      <c r="E611" s="1" t="s">
        <v>66</v>
      </c>
      <c r="F611" s="1" t="s">
        <v>30</v>
      </c>
      <c r="G611" s="1" t="s">
        <v>45</v>
      </c>
      <c r="H611" s="1" t="s">
        <v>46</v>
      </c>
      <c r="I611" s="1" t="s">
        <v>75</v>
      </c>
      <c r="J611" s="1" t="s">
        <v>1320</v>
      </c>
      <c r="K611" s="1" t="s">
        <v>1292</v>
      </c>
      <c r="L611" s="5">
        <v>45851.020833333336</v>
      </c>
      <c r="M611" s="5">
        <v>45851.027083333334</v>
      </c>
      <c r="N611" s="5">
        <v>45851.043749999997</v>
      </c>
      <c r="O611" s="5">
        <v>45851.058333333334</v>
      </c>
      <c r="P611" s="1">
        <v>9</v>
      </c>
      <c r="Q611" s="1">
        <v>24</v>
      </c>
      <c r="R611" s="1">
        <v>21</v>
      </c>
      <c r="S611" s="6">
        <v>12.7</v>
      </c>
      <c r="T611" s="1" t="s">
        <v>77</v>
      </c>
      <c r="U611" s="1" t="s">
        <v>35</v>
      </c>
      <c r="W611" s="2">
        <v>4.1500000000000004</v>
      </c>
      <c r="X611" s="3">
        <v>205.76</v>
      </c>
      <c r="Y611" s="3">
        <v>1092.1600000000001</v>
      </c>
      <c r="Z611" s="4" t="str">
        <f t="shared" si="36"/>
        <v>July</v>
      </c>
      <c r="AA611" s="1" t="str" cm="1">
        <f t="array" ref="AA611">_xlfn.IFS(
  HOUR(L611) &lt; 6, "Overnight (12am–6am)",
  HOUR(L611) &lt; 10, "Morning (6am–10am)",
  HOUR(L611) &lt; 14, "Midday (10am–2pm)",
  HOUR(L611) &lt; 18, "Afternoon (2pm–6pm)",
  TRUE, "Evening (6pm–12am)"
)</f>
        <v>Overnight (12am–6am)</v>
      </c>
      <c r="AB611" s="5" t="str">
        <f t="shared" si="37"/>
        <v>Sunday</v>
      </c>
      <c r="AC611" s="2">
        <f t="shared" si="38"/>
        <v>0</v>
      </c>
      <c r="AD611" s="7">
        <f t="shared" si="39"/>
        <v>53.999999997904524</v>
      </c>
    </row>
    <row r="612" spans="1:30" x14ac:dyDescent="0.35">
      <c r="A612" s="1" t="s">
        <v>697</v>
      </c>
      <c r="B612" s="4">
        <v>45854</v>
      </c>
      <c r="C612" s="1" t="s">
        <v>83</v>
      </c>
      <c r="D612" s="1" t="s">
        <v>28</v>
      </c>
      <c r="E612" s="1" t="s">
        <v>56</v>
      </c>
      <c r="F612" s="1" t="s">
        <v>44</v>
      </c>
      <c r="G612" s="1" t="s">
        <v>45</v>
      </c>
      <c r="H612" s="1" t="s">
        <v>46</v>
      </c>
      <c r="I612" s="1" t="s">
        <v>33</v>
      </c>
      <c r="J612" s="1" t="s">
        <v>1312</v>
      </c>
      <c r="K612" s="1" t="s">
        <v>1293</v>
      </c>
      <c r="L612" s="5">
        <v>45854.736111111109</v>
      </c>
      <c r="M612" s="5">
        <v>45854.737500000003</v>
      </c>
      <c r="N612" s="5">
        <v>45854.776388888888</v>
      </c>
      <c r="O612" s="5">
        <v>45854.79583333333</v>
      </c>
      <c r="P612" s="1">
        <v>2</v>
      </c>
      <c r="Q612" s="1">
        <v>56</v>
      </c>
      <c r="R612" s="1">
        <v>28</v>
      </c>
      <c r="S612" s="6">
        <v>16.5</v>
      </c>
      <c r="T612" s="1" t="s">
        <v>60</v>
      </c>
      <c r="U612" s="1" t="s">
        <v>177</v>
      </c>
      <c r="V612" s="1" t="s">
        <v>178</v>
      </c>
      <c r="W612" s="2">
        <v>0</v>
      </c>
      <c r="X612" s="3">
        <v>0</v>
      </c>
      <c r="Y612" s="3">
        <v>0</v>
      </c>
      <c r="Z612" s="4" t="str">
        <f t="shared" si="36"/>
        <v>July</v>
      </c>
      <c r="AA612" s="1" t="str" cm="1">
        <f t="array" ref="AA612">_xlfn.IFS(
  HOUR(L612) &lt; 6, "Overnight (12am–6am)",
  HOUR(L612) &lt; 10, "Morning (6am–10am)",
  HOUR(L612) &lt; 14, "Midday (10am–2pm)",
  HOUR(L612) &lt; 18, "Afternoon (2pm–6pm)",
  TRUE, "Evening (6pm–12am)"
)</f>
        <v>Afternoon (2pm–6pm)</v>
      </c>
      <c r="AB612" s="5" t="str">
        <f t="shared" si="37"/>
        <v>Wednesday</v>
      </c>
      <c r="AC612" s="2">
        <f t="shared" si="38"/>
        <v>17</v>
      </c>
      <c r="AD612" s="7">
        <f t="shared" si="39"/>
        <v>85.999999997438863</v>
      </c>
    </row>
    <row r="613" spans="1:30" x14ac:dyDescent="0.35">
      <c r="A613" s="1" t="s">
        <v>698</v>
      </c>
      <c r="B613" s="4">
        <v>45869</v>
      </c>
      <c r="C613" s="1" t="s">
        <v>50</v>
      </c>
      <c r="D613" s="1" t="s">
        <v>28</v>
      </c>
      <c r="E613" s="1" t="s">
        <v>38</v>
      </c>
      <c r="F613" s="1" t="s">
        <v>30</v>
      </c>
      <c r="G613" s="1" t="s">
        <v>39</v>
      </c>
      <c r="H613" s="1" t="s">
        <v>40</v>
      </c>
      <c r="I613" s="1" t="s">
        <v>75</v>
      </c>
      <c r="J613" s="1" t="s">
        <v>1311</v>
      </c>
      <c r="K613" s="1" t="s">
        <v>1293</v>
      </c>
      <c r="L613" s="5">
        <v>45869.534722222219</v>
      </c>
      <c r="M613" s="5">
        <v>45869.543055555558</v>
      </c>
      <c r="N613" s="5">
        <v>45869.616666666669</v>
      </c>
      <c r="O613" s="5">
        <v>45869.638888888891</v>
      </c>
      <c r="P613" s="1">
        <v>12</v>
      </c>
      <c r="Q613" s="1">
        <v>106</v>
      </c>
      <c r="R613" s="1">
        <v>32</v>
      </c>
      <c r="S613" s="6">
        <v>11.7</v>
      </c>
      <c r="T613" s="1" t="s">
        <v>54</v>
      </c>
      <c r="U613" s="1" t="s">
        <v>35</v>
      </c>
      <c r="W613" s="2">
        <v>1.67</v>
      </c>
      <c r="X613" s="3">
        <v>147.49</v>
      </c>
      <c r="Y613" s="3">
        <v>609.15</v>
      </c>
      <c r="Z613" s="4" t="str">
        <f t="shared" si="36"/>
        <v>July</v>
      </c>
      <c r="AA613" s="1" t="str" cm="1">
        <f t="array" ref="AA613">_xlfn.IFS(
  HOUR(L613) &lt; 6, "Overnight (12am–6am)",
  HOUR(L613) &lt; 10, "Morning (6am–10am)",
  HOUR(L613) &lt; 14, "Midday (10am–2pm)",
  HOUR(L613) &lt; 18, "Afternoon (2pm–6pm)",
  TRUE, "Evening (6pm–12am)"
)</f>
        <v>Midday (10am–2pm)</v>
      </c>
      <c r="AB613" s="5" t="str">
        <f t="shared" si="37"/>
        <v>Thursday</v>
      </c>
      <c r="AC613" s="2">
        <f t="shared" si="38"/>
        <v>12</v>
      </c>
      <c r="AD613" s="7">
        <f t="shared" si="39"/>
        <v>150.00000000698492</v>
      </c>
    </row>
    <row r="614" spans="1:30" x14ac:dyDescent="0.35">
      <c r="A614" s="1" t="s">
        <v>699</v>
      </c>
      <c r="B614" s="4">
        <v>45861</v>
      </c>
      <c r="C614" s="1" t="s">
        <v>88</v>
      </c>
      <c r="D614" s="1" t="s">
        <v>28</v>
      </c>
      <c r="E614" s="1" t="s">
        <v>56</v>
      </c>
      <c r="F614" s="1" t="s">
        <v>44</v>
      </c>
      <c r="G614" s="1" t="s">
        <v>31</v>
      </c>
      <c r="H614" s="1" t="s">
        <v>32</v>
      </c>
      <c r="I614" s="1" t="s">
        <v>47</v>
      </c>
      <c r="J614" s="1" t="s">
        <v>1321</v>
      </c>
      <c r="K614" s="1" t="s">
        <v>1295</v>
      </c>
      <c r="L614" s="5">
        <v>45861.402777777781</v>
      </c>
      <c r="M614" s="5">
        <v>45861.423611111109</v>
      </c>
      <c r="N614" s="5">
        <v>45861.531944444447</v>
      </c>
      <c r="O614" s="5">
        <v>45861.553472222222</v>
      </c>
      <c r="P614" s="1">
        <v>30</v>
      </c>
      <c r="Q614" s="1">
        <v>156</v>
      </c>
      <c r="R614" s="1">
        <v>31</v>
      </c>
      <c r="S614" s="6">
        <v>13.8</v>
      </c>
      <c r="T614" s="1" t="s">
        <v>77</v>
      </c>
      <c r="U614" s="1" t="s">
        <v>35</v>
      </c>
      <c r="W614" s="2">
        <v>1.67</v>
      </c>
      <c r="X614" s="3">
        <v>31.74</v>
      </c>
      <c r="Y614" s="3">
        <v>249.82</v>
      </c>
      <c r="Z614" s="4" t="str">
        <f t="shared" si="36"/>
        <v>July</v>
      </c>
      <c r="AA614" s="1" t="str" cm="1">
        <f t="array" ref="AA614">_xlfn.IFS(
  HOUR(L614) &lt; 6, "Overnight (12am–6am)",
  HOUR(L614) &lt; 10, "Morning (6am–10am)",
  HOUR(L614) &lt; 14, "Midday (10am–2pm)",
  HOUR(L614) &lt; 18, "Afternoon (2pm–6pm)",
  TRUE, "Evening (6pm–12am)"
)</f>
        <v>Morning (6am–10am)</v>
      </c>
      <c r="AB614" s="5" t="str">
        <f t="shared" si="37"/>
        <v>Wednesday</v>
      </c>
      <c r="AC614" s="2">
        <f t="shared" si="38"/>
        <v>9</v>
      </c>
      <c r="AD614" s="7">
        <f t="shared" si="39"/>
        <v>216.99999999487773</v>
      </c>
    </row>
    <row r="615" spans="1:30" x14ac:dyDescent="0.35">
      <c r="A615" s="1" t="s">
        <v>700</v>
      </c>
      <c r="B615" s="4">
        <v>45852</v>
      </c>
      <c r="C615" s="1" t="s">
        <v>69</v>
      </c>
      <c r="D615" s="1" t="s">
        <v>28</v>
      </c>
      <c r="E615" s="1" t="s">
        <v>38</v>
      </c>
      <c r="F615" s="1" t="s">
        <v>44</v>
      </c>
      <c r="G615" s="1" t="s">
        <v>39</v>
      </c>
      <c r="H615" s="1" t="s">
        <v>40</v>
      </c>
      <c r="I615" s="1" t="s">
        <v>75</v>
      </c>
      <c r="J615" s="1" t="s">
        <v>1298</v>
      </c>
      <c r="K615" s="1" t="s">
        <v>1297</v>
      </c>
      <c r="L615" s="5">
        <v>45852.260416666664</v>
      </c>
      <c r="M615" s="5">
        <v>45852.285416666666</v>
      </c>
      <c r="N615" s="5">
        <v>45852.321527777778</v>
      </c>
      <c r="O615" s="5">
        <v>45852.35</v>
      </c>
      <c r="P615" s="1">
        <v>36</v>
      </c>
      <c r="Q615" s="1">
        <v>52</v>
      </c>
      <c r="R615" s="1">
        <v>41</v>
      </c>
      <c r="S615" s="6">
        <v>14.5</v>
      </c>
      <c r="T615" s="1" t="s">
        <v>48</v>
      </c>
      <c r="U615" s="1" t="s">
        <v>35</v>
      </c>
      <c r="W615" s="2">
        <v>1.52</v>
      </c>
      <c r="X615" s="3">
        <v>62.29</v>
      </c>
      <c r="Y615" s="3">
        <v>149</v>
      </c>
      <c r="Z615" s="4" t="str">
        <f t="shared" si="36"/>
        <v>July</v>
      </c>
      <c r="AA615" s="1" t="str" cm="1">
        <f t="array" ref="AA615">_xlfn.IFS(
  HOUR(L615) &lt; 6, "Overnight (12am–6am)",
  HOUR(L615) &lt; 10, "Morning (6am–10am)",
  HOUR(L615) &lt; 14, "Midday (10am–2pm)",
  HOUR(L615) &lt; 18, "Afternoon (2pm–6pm)",
  TRUE, "Evening (6pm–12am)"
)</f>
        <v>Morning (6am–10am)</v>
      </c>
      <c r="AB615" s="5" t="str">
        <f t="shared" si="37"/>
        <v>Monday</v>
      </c>
      <c r="AC615" s="2">
        <f t="shared" si="38"/>
        <v>6</v>
      </c>
      <c r="AD615" s="7">
        <f t="shared" si="39"/>
        <v>129.00000000139698</v>
      </c>
    </row>
    <row r="616" spans="1:30" x14ac:dyDescent="0.35">
      <c r="A616" s="1" t="s">
        <v>701</v>
      </c>
      <c r="B616" s="4">
        <v>45854</v>
      </c>
      <c r="C616" s="1" t="s">
        <v>83</v>
      </c>
      <c r="D616" s="1" t="s">
        <v>28</v>
      </c>
      <c r="E616" s="1" t="s">
        <v>29</v>
      </c>
      <c r="F616" s="1" t="s">
        <v>44</v>
      </c>
      <c r="G616" s="1" t="s">
        <v>45</v>
      </c>
      <c r="H616" s="1" t="s">
        <v>46</v>
      </c>
      <c r="I616" s="1" t="s">
        <v>107</v>
      </c>
      <c r="J616" s="1" t="s">
        <v>1310</v>
      </c>
      <c r="K616" s="1" t="s">
        <v>1292</v>
      </c>
      <c r="L616" s="5">
        <v>45854.618055555555</v>
      </c>
      <c r="M616" s="5">
        <v>45854.622916666667</v>
      </c>
      <c r="N616" s="5">
        <v>45854.643750000003</v>
      </c>
      <c r="O616" s="5">
        <v>45854.661111111112</v>
      </c>
      <c r="P616" s="1">
        <v>7</v>
      </c>
      <c r="Q616" s="1">
        <v>30</v>
      </c>
      <c r="R616" s="1">
        <v>25</v>
      </c>
      <c r="S616" s="6">
        <v>16.399999999999999</v>
      </c>
      <c r="T616" s="1" t="s">
        <v>48</v>
      </c>
      <c r="U616" s="1" t="s">
        <v>35</v>
      </c>
      <c r="W616" s="2">
        <v>0.92</v>
      </c>
      <c r="X616" s="3">
        <v>16.47</v>
      </c>
      <c r="Y616" s="3">
        <v>381.56</v>
      </c>
      <c r="Z616" s="4" t="str">
        <f t="shared" si="36"/>
        <v>July</v>
      </c>
      <c r="AA616" s="1" t="str" cm="1">
        <f t="array" ref="AA616">_xlfn.IFS(
  HOUR(L616) &lt; 6, "Overnight (12am–6am)",
  HOUR(L616) &lt; 10, "Morning (6am–10am)",
  HOUR(L616) &lt; 14, "Midday (10am–2pm)",
  HOUR(L616) &lt; 18, "Afternoon (2pm–6pm)",
  TRUE, "Evening (6pm–12am)"
)</f>
        <v>Afternoon (2pm–6pm)</v>
      </c>
      <c r="AB616" s="5" t="str">
        <f t="shared" si="37"/>
        <v>Wednesday</v>
      </c>
      <c r="AC616" s="2">
        <f t="shared" si="38"/>
        <v>14</v>
      </c>
      <c r="AD616" s="7">
        <f t="shared" si="39"/>
        <v>62.000000003026798</v>
      </c>
    </row>
    <row r="617" spans="1:30" x14ac:dyDescent="0.35">
      <c r="A617" s="1" t="s">
        <v>702</v>
      </c>
      <c r="B617" s="4">
        <v>45842</v>
      </c>
      <c r="C617" s="1" t="s">
        <v>88</v>
      </c>
      <c r="D617" s="1" t="s">
        <v>28</v>
      </c>
      <c r="E617" s="1" t="s">
        <v>66</v>
      </c>
      <c r="F617" s="1" t="s">
        <v>44</v>
      </c>
      <c r="G617" s="1" t="s">
        <v>39</v>
      </c>
      <c r="H617" s="1" t="s">
        <v>40</v>
      </c>
      <c r="I617" s="1" t="s">
        <v>47</v>
      </c>
      <c r="J617" s="1" t="s">
        <v>1317</v>
      </c>
      <c r="K617" s="1" t="s">
        <v>1292</v>
      </c>
      <c r="L617" s="5">
        <v>45842.326388888891</v>
      </c>
      <c r="M617" s="5">
        <v>45842.340277777781</v>
      </c>
      <c r="N617" s="5">
        <v>45842.409722222219</v>
      </c>
      <c r="O617" s="5">
        <v>45842.432638888888</v>
      </c>
      <c r="P617" s="1">
        <v>20</v>
      </c>
      <c r="Q617" s="1">
        <v>100</v>
      </c>
      <c r="R617" s="1">
        <v>33</v>
      </c>
      <c r="S617" s="6">
        <v>25.5</v>
      </c>
      <c r="T617" s="1" t="s">
        <v>60</v>
      </c>
      <c r="U617" s="1" t="s">
        <v>35</v>
      </c>
      <c r="W617" s="2">
        <v>0.83</v>
      </c>
      <c r="X617" s="3">
        <v>130.93</v>
      </c>
      <c r="Y617" s="3">
        <v>533.20000000000005</v>
      </c>
      <c r="Z617" s="4" t="str">
        <f t="shared" si="36"/>
        <v>July</v>
      </c>
      <c r="AA617" s="1" t="str" cm="1">
        <f t="array" ref="AA617">_xlfn.IFS(
  HOUR(L617) &lt; 6, "Overnight (12am–6am)",
  HOUR(L617) &lt; 10, "Morning (6am–10am)",
  HOUR(L617) &lt; 14, "Midday (10am–2pm)",
  HOUR(L617) &lt; 18, "Afternoon (2pm–6pm)",
  TRUE, "Evening (6pm–12am)"
)</f>
        <v>Morning (6am–10am)</v>
      </c>
      <c r="AB617" s="5" t="str">
        <f t="shared" si="37"/>
        <v>Friday</v>
      </c>
      <c r="AC617" s="2">
        <f t="shared" si="38"/>
        <v>7</v>
      </c>
      <c r="AD617" s="7">
        <f t="shared" si="39"/>
        <v>152.99999999580905</v>
      </c>
    </row>
    <row r="618" spans="1:30" x14ac:dyDescent="0.35">
      <c r="A618" s="1" t="s">
        <v>703</v>
      </c>
      <c r="B618" s="4">
        <v>45856</v>
      </c>
      <c r="C618" s="1" t="s">
        <v>37</v>
      </c>
      <c r="D618" s="1" t="s">
        <v>28</v>
      </c>
      <c r="E618" s="1" t="s">
        <v>29</v>
      </c>
      <c r="F618" s="1" t="s">
        <v>30</v>
      </c>
      <c r="G618" s="1" t="s">
        <v>39</v>
      </c>
      <c r="H618" s="1" t="s">
        <v>40</v>
      </c>
      <c r="I618" s="1" t="s">
        <v>47</v>
      </c>
      <c r="J618" s="1" t="s">
        <v>1320</v>
      </c>
      <c r="K618" s="1" t="s">
        <v>1292</v>
      </c>
      <c r="L618" s="5">
        <v>45856.395833333336</v>
      </c>
      <c r="M618" s="5">
        <v>45856.421527777777</v>
      </c>
      <c r="N618" s="5">
        <v>45856.513888888891</v>
      </c>
      <c r="O618" s="5">
        <v>45856.531944444447</v>
      </c>
      <c r="P618" s="1">
        <v>37</v>
      </c>
      <c r="Q618" s="1">
        <v>133</v>
      </c>
      <c r="R618" s="1">
        <v>26</v>
      </c>
      <c r="S618" s="6">
        <v>3.8</v>
      </c>
      <c r="T618" s="1" t="s">
        <v>77</v>
      </c>
      <c r="U618" s="1" t="s">
        <v>35</v>
      </c>
      <c r="W618" s="2">
        <v>1.0900000000000001</v>
      </c>
      <c r="X618" s="3">
        <v>150.91999999999999</v>
      </c>
      <c r="Y618" s="3">
        <v>463.29</v>
      </c>
      <c r="Z618" s="4" t="str">
        <f t="shared" si="36"/>
        <v>July</v>
      </c>
      <c r="AA618" s="1" t="str" cm="1">
        <f t="array" ref="AA618">_xlfn.IFS(
  HOUR(L618) &lt; 6, "Overnight (12am–6am)",
  HOUR(L618) &lt; 10, "Morning (6am–10am)",
  HOUR(L618) &lt; 14, "Midday (10am–2pm)",
  HOUR(L618) &lt; 18, "Afternoon (2pm–6pm)",
  TRUE, "Evening (6pm–12am)"
)</f>
        <v>Morning (6am–10am)</v>
      </c>
      <c r="AB618" s="5" t="str">
        <f t="shared" si="37"/>
        <v>Friday</v>
      </c>
      <c r="AC618" s="2">
        <f t="shared" si="38"/>
        <v>9</v>
      </c>
      <c r="AD618" s="7">
        <f t="shared" si="39"/>
        <v>195.99999999976717</v>
      </c>
    </row>
    <row r="619" spans="1:30" x14ac:dyDescent="0.35">
      <c r="A619" s="1" t="s">
        <v>704</v>
      </c>
      <c r="B619" s="4">
        <v>45847</v>
      </c>
      <c r="C619" s="1" t="s">
        <v>65</v>
      </c>
      <c r="D619" s="1" t="s">
        <v>28</v>
      </c>
      <c r="E619" s="1" t="s">
        <v>56</v>
      </c>
      <c r="F619" s="1" t="s">
        <v>30</v>
      </c>
      <c r="G619" s="1" t="s">
        <v>39</v>
      </c>
      <c r="H619" s="1" t="s">
        <v>40</v>
      </c>
      <c r="I619" s="1" t="s">
        <v>33</v>
      </c>
      <c r="J619" s="1" t="s">
        <v>1313</v>
      </c>
      <c r="K619" s="1" t="s">
        <v>1292</v>
      </c>
      <c r="L619" s="5">
        <v>45847.604166666664</v>
      </c>
      <c r="M619" s="5">
        <v>45847.61041666667</v>
      </c>
      <c r="N619" s="5">
        <v>45847.688888888886</v>
      </c>
      <c r="O619" s="5">
        <v>45847.709027777775</v>
      </c>
      <c r="P619" s="1">
        <v>9</v>
      </c>
      <c r="Q619" s="1">
        <v>113</v>
      </c>
      <c r="R619" s="1">
        <v>29</v>
      </c>
      <c r="S619" s="6">
        <v>10.199999999999999</v>
      </c>
      <c r="T619" s="1" t="s">
        <v>54</v>
      </c>
      <c r="U619" s="1" t="s">
        <v>35</v>
      </c>
      <c r="W619" s="2">
        <v>1.61</v>
      </c>
      <c r="X619" s="3">
        <v>220.34</v>
      </c>
      <c r="Y619" s="3">
        <v>491.68</v>
      </c>
      <c r="Z619" s="4" t="str">
        <f t="shared" si="36"/>
        <v>July</v>
      </c>
      <c r="AA619" s="1" t="str" cm="1">
        <f t="array" ref="AA619">_xlfn.IFS(
  HOUR(L619) &lt; 6, "Overnight (12am–6am)",
  HOUR(L619) &lt; 10, "Morning (6am–10am)",
  HOUR(L619) &lt; 14, "Midday (10am–2pm)",
  HOUR(L619) &lt; 18, "Afternoon (2pm–6pm)",
  TRUE, "Evening (6pm–12am)"
)</f>
        <v>Afternoon (2pm–6pm)</v>
      </c>
      <c r="AB619" s="5" t="str">
        <f t="shared" si="37"/>
        <v>Wednesday</v>
      </c>
      <c r="AC619" s="2">
        <f t="shared" si="38"/>
        <v>14</v>
      </c>
      <c r="AD619" s="7">
        <f t="shared" si="39"/>
        <v>150.99999999976717</v>
      </c>
    </row>
    <row r="620" spans="1:30" x14ac:dyDescent="0.35">
      <c r="A620" s="1" t="s">
        <v>705</v>
      </c>
      <c r="B620" s="4">
        <v>45860</v>
      </c>
      <c r="C620" s="1" t="s">
        <v>119</v>
      </c>
      <c r="D620" s="1" t="s">
        <v>28</v>
      </c>
      <c r="E620" s="1" t="s">
        <v>66</v>
      </c>
      <c r="F620" s="1" t="s">
        <v>30</v>
      </c>
      <c r="G620" s="1" t="s">
        <v>39</v>
      </c>
      <c r="H620" s="1" t="s">
        <v>40</v>
      </c>
      <c r="I620" s="1" t="s">
        <v>33</v>
      </c>
      <c r="J620" s="1" t="s">
        <v>1317</v>
      </c>
      <c r="K620" s="1" t="s">
        <v>1293</v>
      </c>
      <c r="L620" s="5">
        <v>45860.496527777781</v>
      </c>
      <c r="M620" s="5">
        <v>45860.511805555558</v>
      </c>
      <c r="N620" s="5">
        <v>45860.600694444445</v>
      </c>
      <c r="O620" s="5">
        <v>45860.621527777781</v>
      </c>
      <c r="P620" s="1">
        <v>22</v>
      </c>
      <c r="Q620" s="1">
        <v>128</v>
      </c>
      <c r="R620" s="1">
        <v>30</v>
      </c>
      <c r="S620" s="6">
        <v>14</v>
      </c>
      <c r="T620" s="1" t="s">
        <v>60</v>
      </c>
      <c r="U620" s="1" t="s">
        <v>35</v>
      </c>
      <c r="W620" s="2">
        <v>1.92</v>
      </c>
      <c r="X620" s="3">
        <v>124.76</v>
      </c>
      <c r="Y620" s="3">
        <v>954.44</v>
      </c>
      <c r="Z620" s="4" t="str">
        <f t="shared" si="36"/>
        <v>July</v>
      </c>
      <c r="AA620" s="1" t="str" cm="1">
        <f t="array" ref="AA620">_xlfn.IFS(
  HOUR(L620) &lt; 6, "Overnight (12am–6am)",
  HOUR(L620) &lt; 10, "Morning (6am–10am)",
  HOUR(L620) &lt; 14, "Midday (10am–2pm)",
  HOUR(L620) &lt; 18, "Afternoon (2pm–6pm)",
  TRUE, "Evening (6pm–12am)"
)</f>
        <v>Midday (10am–2pm)</v>
      </c>
      <c r="AB620" s="5" t="str">
        <f t="shared" si="37"/>
        <v>Tuesday</v>
      </c>
      <c r="AC620" s="2">
        <f t="shared" si="38"/>
        <v>11</v>
      </c>
      <c r="AD620" s="7">
        <f t="shared" si="39"/>
        <v>180</v>
      </c>
    </row>
    <row r="621" spans="1:30" x14ac:dyDescent="0.35">
      <c r="A621" s="1" t="s">
        <v>706</v>
      </c>
      <c r="B621" s="4">
        <v>45844</v>
      </c>
      <c r="C621" s="1" t="s">
        <v>50</v>
      </c>
      <c r="D621" s="1" t="s">
        <v>28</v>
      </c>
      <c r="E621" s="1" t="s">
        <v>29</v>
      </c>
      <c r="F621" s="1" t="s">
        <v>30</v>
      </c>
      <c r="G621" s="1" t="s">
        <v>31</v>
      </c>
      <c r="H621" s="1" t="s">
        <v>32</v>
      </c>
      <c r="I621" s="1" t="s">
        <v>75</v>
      </c>
      <c r="J621" s="1" t="s">
        <v>1307</v>
      </c>
      <c r="K621" s="1" t="s">
        <v>1296</v>
      </c>
      <c r="L621" s="5">
        <v>45844.743055555555</v>
      </c>
      <c r="M621" s="5">
        <v>45844.752083333333</v>
      </c>
      <c r="N621" s="5">
        <v>45844.802083333336</v>
      </c>
      <c r="O621" s="5">
        <v>45844.80972222222</v>
      </c>
      <c r="P621" s="1">
        <v>13</v>
      </c>
      <c r="Q621" s="1">
        <v>72</v>
      </c>
      <c r="R621" s="1">
        <v>11</v>
      </c>
      <c r="S621" s="6">
        <v>17.600000000000001</v>
      </c>
      <c r="T621" s="1" t="s">
        <v>41</v>
      </c>
      <c r="U621" s="1" t="s">
        <v>35</v>
      </c>
      <c r="W621" s="2">
        <v>1.38</v>
      </c>
      <c r="X621" s="3">
        <v>27.49</v>
      </c>
      <c r="Y621" s="3">
        <v>212.5</v>
      </c>
      <c r="Z621" s="4" t="str">
        <f t="shared" si="36"/>
        <v>July</v>
      </c>
      <c r="AA621" s="1" t="str" cm="1">
        <f t="array" ref="AA621">_xlfn.IFS(
  HOUR(L621) &lt; 6, "Overnight (12am–6am)",
  HOUR(L621) &lt; 10, "Morning (6am–10am)",
  HOUR(L621) &lt; 14, "Midday (10am–2pm)",
  HOUR(L621) &lt; 18, "Afternoon (2pm–6pm)",
  TRUE, "Evening (6pm–12am)"
)</f>
        <v>Afternoon (2pm–6pm)</v>
      </c>
      <c r="AB621" s="5" t="str">
        <f t="shared" si="37"/>
        <v>Sunday</v>
      </c>
      <c r="AC621" s="2">
        <f t="shared" si="38"/>
        <v>17</v>
      </c>
      <c r="AD621" s="7">
        <f t="shared" si="39"/>
        <v>95.999999998603016</v>
      </c>
    </row>
    <row r="622" spans="1:30" x14ac:dyDescent="0.35">
      <c r="A622" s="1" t="s">
        <v>707</v>
      </c>
      <c r="B622" s="4">
        <v>45839</v>
      </c>
      <c r="C622" s="1" t="s">
        <v>27</v>
      </c>
      <c r="D622" s="1" t="s">
        <v>28</v>
      </c>
      <c r="E622" s="1" t="s">
        <v>38</v>
      </c>
      <c r="F622" s="1" t="s">
        <v>30</v>
      </c>
      <c r="G622" s="1" t="s">
        <v>39</v>
      </c>
      <c r="H622" s="1" t="s">
        <v>40</v>
      </c>
      <c r="I622" s="1" t="s">
        <v>33</v>
      </c>
      <c r="J622" s="1" t="s">
        <v>1310</v>
      </c>
      <c r="K622" s="1" t="s">
        <v>1295</v>
      </c>
      <c r="L622" s="5">
        <v>45839.565972222219</v>
      </c>
      <c r="M622" s="5">
        <v>45839.585416666669</v>
      </c>
      <c r="N622" s="5">
        <v>45839.681944444441</v>
      </c>
      <c r="O622" s="5">
        <v>45839.7</v>
      </c>
      <c r="P622" s="1">
        <v>28</v>
      </c>
      <c r="Q622" s="1">
        <v>139</v>
      </c>
      <c r="R622" s="1">
        <v>26</v>
      </c>
      <c r="S622" s="6">
        <v>9.9</v>
      </c>
      <c r="T622" s="1" t="s">
        <v>48</v>
      </c>
      <c r="U622" s="1" t="s">
        <v>35</v>
      </c>
      <c r="W622" s="2">
        <v>2.31</v>
      </c>
      <c r="X622" s="3">
        <v>208.16</v>
      </c>
      <c r="Y622" s="3">
        <v>717.91</v>
      </c>
      <c r="Z622" s="4" t="str">
        <f t="shared" si="36"/>
        <v>July</v>
      </c>
      <c r="AA622" s="1" t="str" cm="1">
        <f t="array" ref="AA622">_xlfn.IFS(
  HOUR(L622) &lt; 6, "Overnight (12am–6am)",
  HOUR(L622) &lt; 10, "Morning (6am–10am)",
  HOUR(L622) &lt; 14, "Midday (10am–2pm)",
  HOUR(L622) &lt; 18, "Afternoon (2pm–6pm)",
  TRUE, "Evening (6pm–12am)"
)</f>
        <v>Midday (10am–2pm)</v>
      </c>
      <c r="AB622" s="5" t="str">
        <f t="shared" si="37"/>
        <v>Tuesday</v>
      </c>
      <c r="AC622" s="2">
        <f t="shared" si="38"/>
        <v>13</v>
      </c>
      <c r="AD622" s="7">
        <f t="shared" si="39"/>
        <v>193.00000000046566</v>
      </c>
    </row>
    <row r="623" spans="1:30" x14ac:dyDescent="0.35">
      <c r="A623" s="1" t="s">
        <v>708</v>
      </c>
      <c r="B623" s="4">
        <v>45854</v>
      </c>
      <c r="C623" s="1" t="s">
        <v>52</v>
      </c>
      <c r="D623" s="1" t="s">
        <v>28</v>
      </c>
      <c r="E623" s="1" t="s">
        <v>53</v>
      </c>
      <c r="F623" s="1" t="s">
        <v>30</v>
      </c>
      <c r="G623" s="1" t="s">
        <v>39</v>
      </c>
      <c r="H623" s="1" t="s">
        <v>40</v>
      </c>
      <c r="I623" s="1" t="s">
        <v>75</v>
      </c>
      <c r="J623" s="1" t="s">
        <v>1320</v>
      </c>
      <c r="K623" s="1" t="s">
        <v>1297</v>
      </c>
      <c r="L623" s="5">
        <v>45854.253472222219</v>
      </c>
      <c r="M623" s="5">
        <v>45854.255555555559</v>
      </c>
      <c r="N623" s="5">
        <v>45854.402777777781</v>
      </c>
      <c r="O623" s="5">
        <v>45854.40625</v>
      </c>
      <c r="P623" s="1">
        <v>3</v>
      </c>
      <c r="Q623" s="1">
        <v>212</v>
      </c>
      <c r="R623" s="1">
        <v>5</v>
      </c>
      <c r="S623" s="6">
        <v>10.4</v>
      </c>
      <c r="T623" s="1" t="s">
        <v>48</v>
      </c>
      <c r="U623" s="1" t="s">
        <v>35</v>
      </c>
      <c r="W623" s="2">
        <v>0.96</v>
      </c>
      <c r="X623" s="3">
        <v>37.520000000000003</v>
      </c>
      <c r="Y623" s="3">
        <v>679.66</v>
      </c>
      <c r="Z623" s="4" t="str">
        <f t="shared" si="36"/>
        <v>July</v>
      </c>
      <c r="AA623" s="1" t="str" cm="1">
        <f t="array" ref="AA623">_xlfn.IFS(
  HOUR(L623) &lt; 6, "Overnight (12am–6am)",
  HOUR(L623) &lt; 10, "Morning (6am–10am)",
  HOUR(L623) &lt; 14, "Midday (10am–2pm)",
  HOUR(L623) &lt; 18, "Afternoon (2pm–6pm)",
  TRUE, "Evening (6pm–12am)"
)</f>
        <v>Morning (6am–10am)</v>
      </c>
      <c r="AB623" s="5" t="str">
        <f t="shared" si="37"/>
        <v>Wednesday</v>
      </c>
      <c r="AC623" s="2">
        <f t="shared" si="38"/>
        <v>6</v>
      </c>
      <c r="AD623" s="7">
        <f t="shared" si="39"/>
        <v>220.00000000465661</v>
      </c>
    </row>
    <row r="624" spans="1:30" x14ac:dyDescent="0.35">
      <c r="A624" s="1" t="s">
        <v>709</v>
      </c>
      <c r="B624" s="4">
        <v>45844</v>
      </c>
      <c r="C624" s="1" t="s">
        <v>96</v>
      </c>
      <c r="D624" s="1" t="s">
        <v>28</v>
      </c>
      <c r="E624" s="1" t="s">
        <v>66</v>
      </c>
      <c r="F624" s="1" t="s">
        <v>30</v>
      </c>
      <c r="G624" s="1" t="s">
        <v>45</v>
      </c>
      <c r="H624" s="1" t="s">
        <v>46</v>
      </c>
      <c r="I624" s="1" t="s">
        <v>73</v>
      </c>
      <c r="J624" s="1" t="s">
        <v>1310</v>
      </c>
      <c r="K624" s="1" t="s">
        <v>1293</v>
      </c>
      <c r="L624" s="5">
        <v>45844.586805555555</v>
      </c>
      <c r="M624" s="5">
        <v>45844.591666666667</v>
      </c>
      <c r="N624" s="5">
        <v>45844.618055555555</v>
      </c>
      <c r="O624" s="5">
        <v>45844.62777777778</v>
      </c>
      <c r="P624" s="1">
        <v>7</v>
      </c>
      <c r="Q624" s="1">
        <v>38</v>
      </c>
      <c r="R624" s="1">
        <v>14</v>
      </c>
      <c r="S624" s="6">
        <v>13</v>
      </c>
      <c r="T624" s="1" t="s">
        <v>48</v>
      </c>
      <c r="U624" s="1" t="s">
        <v>35</v>
      </c>
      <c r="W624" s="2">
        <v>1.91</v>
      </c>
      <c r="X624" s="3">
        <v>0</v>
      </c>
      <c r="Y624" s="3">
        <v>1078.5</v>
      </c>
      <c r="Z624" s="4" t="str">
        <f t="shared" si="36"/>
        <v>July</v>
      </c>
      <c r="AA624" s="1" t="str" cm="1">
        <f t="array" ref="AA624">_xlfn.IFS(
  HOUR(L624) &lt; 6, "Overnight (12am–6am)",
  HOUR(L624) &lt; 10, "Morning (6am–10am)",
  HOUR(L624) &lt; 14, "Midday (10am–2pm)",
  HOUR(L624) &lt; 18, "Afternoon (2pm–6pm)",
  TRUE, "Evening (6pm–12am)"
)</f>
        <v>Afternoon (2pm–6pm)</v>
      </c>
      <c r="AB624" s="5" t="str">
        <f t="shared" si="37"/>
        <v>Sunday</v>
      </c>
      <c r="AC624" s="2">
        <f t="shared" si="38"/>
        <v>14</v>
      </c>
      <c r="AD624" s="7">
        <f t="shared" si="39"/>
        <v>59.00000000372529</v>
      </c>
    </row>
    <row r="625" spans="1:30" x14ac:dyDescent="0.35">
      <c r="A625" s="1" t="s">
        <v>710</v>
      </c>
      <c r="B625" s="4">
        <v>45851</v>
      </c>
      <c r="C625" s="1" t="s">
        <v>90</v>
      </c>
      <c r="D625" s="1" t="s">
        <v>28</v>
      </c>
      <c r="E625" s="1" t="s">
        <v>53</v>
      </c>
      <c r="F625" s="1" t="s">
        <v>30</v>
      </c>
      <c r="G625" s="1" t="s">
        <v>39</v>
      </c>
      <c r="H625" s="1" t="s">
        <v>40</v>
      </c>
      <c r="I625" s="1" t="s">
        <v>75</v>
      </c>
      <c r="J625" s="1" t="s">
        <v>1315</v>
      </c>
      <c r="K625" s="1" t="s">
        <v>1293</v>
      </c>
      <c r="L625" s="5">
        <v>45851.270833333336</v>
      </c>
      <c r="M625" s="5">
        <v>45851.293055555558</v>
      </c>
      <c r="N625" s="5">
        <v>45851.401388888888</v>
      </c>
      <c r="O625" s="5">
        <v>45851.415972222225</v>
      </c>
      <c r="P625" s="1">
        <v>32</v>
      </c>
      <c r="Q625" s="1">
        <v>156</v>
      </c>
      <c r="R625" s="1">
        <v>21</v>
      </c>
      <c r="S625" s="6">
        <v>20.9</v>
      </c>
      <c r="T625" s="1" t="s">
        <v>60</v>
      </c>
      <c r="U625" s="1" t="s">
        <v>35</v>
      </c>
      <c r="W625" s="2">
        <v>0.82</v>
      </c>
      <c r="X625" s="3">
        <v>121.95</v>
      </c>
      <c r="Y625" s="3">
        <v>499.57</v>
      </c>
      <c r="Z625" s="4" t="str">
        <f t="shared" si="36"/>
        <v>July</v>
      </c>
      <c r="AA625" s="1" t="str" cm="1">
        <f t="array" ref="AA625">_xlfn.IFS(
  HOUR(L625) &lt; 6, "Overnight (12am–6am)",
  HOUR(L625) &lt; 10, "Morning (6am–10am)",
  HOUR(L625) &lt; 14, "Midday (10am–2pm)",
  HOUR(L625) &lt; 18, "Afternoon (2pm–6pm)",
  TRUE, "Evening (6pm–12am)"
)</f>
        <v>Morning (6am–10am)</v>
      </c>
      <c r="AB625" s="5" t="str">
        <f t="shared" si="37"/>
        <v>Sunday</v>
      </c>
      <c r="AC625" s="2">
        <f t="shared" si="38"/>
        <v>6</v>
      </c>
      <c r="AD625" s="7">
        <f t="shared" si="39"/>
        <v>209.00000000023283</v>
      </c>
    </row>
    <row r="626" spans="1:30" x14ac:dyDescent="0.35">
      <c r="A626" s="1" t="s">
        <v>711</v>
      </c>
      <c r="B626" s="4">
        <v>45853</v>
      </c>
      <c r="C626" s="1" t="s">
        <v>88</v>
      </c>
      <c r="D626" s="1" t="s">
        <v>28</v>
      </c>
      <c r="E626" s="1" t="s">
        <v>29</v>
      </c>
      <c r="F626" s="1" t="s">
        <v>30</v>
      </c>
      <c r="G626" s="1" t="s">
        <v>45</v>
      </c>
      <c r="H626" s="1" t="s">
        <v>46</v>
      </c>
      <c r="I626" s="1" t="s">
        <v>47</v>
      </c>
      <c r="J626" s="1" t="s">
        <v>1305</v>
      </c>
      <c r="K626" s="1" t="s">
        <v>1297</v>
      </c>
      <c r="L626" s="5">
        <v>45853.795138888891</v>
      </c>
      <c r="M626" s="5">
        <v>45853.803472222222</v>
      </c>
      <c r="N626" s="5">
        <v>45853.834027777775</v>
      </c>
      <c r="O626" s="5">
        <v>45853.841666666667</v>
      </c>
      <c r="P626" s="1">
        <v>12</v>
      </c>
      <c r="Q626" s="1">
        <v>44</v>
      </c>
      <c r="R626" s="1">
        <v>11</v>
      </c>
      <c r="S626" s="6">
        <v>7.2</v>
      </c>
      <c r="T626" s="1" t="s">
        <v>60</v>
      </c>
      <c r="U626" s="1" t="s">
        <v>35</v>
      </c>
      <c r="W626" s="2">
        <v>1.44</v>
      </c>
      <c r="X626" s="3">
        <v>191.62</v>
      </c>
      <c r="Y626" s="3">
        <v>1166.17</v>
      </c>
      <c r="Z626" s="4" t="str">
        <f t="shared" si="36"/>
        <v>July</v>
      </c>
      <c r="AA626" s="1" t="str" cm="1">
        <f t="array" ref="AA626">_xlfn.IFS(
  HOUR(L626) &lt; 6, "Overnight (12am–6am)",
  HOUR(L626) &lt; 10, "Morning (6am–10am)",
  HOUR(L626) &lt; 14, "Midday (10am–2pm)",
  HOUR(L626) &lt; 18, "Afternoon (2pm–6pm)",
  TRUE, "Evening (6pm–12am)"
)</f>
        <v>Evening (6pm–12am)</v>
      </c>
      <c r="AB626" s="5" t="str">
        <f t="shared" si="37"/>
        <v>Tuesday</v>
      </c>
      <c r="AC626" s="2">
        <f t="shared" si="38"/>
        <v>19</v>
      </c>
      <c r="AD626" s="7">
        <f t="shared" si="39"/>
        <v>66.999999998370185</v>
      </c>
    </row>
    <row r="627" spans="1:30" x14ac:dyDescent="0.35">
      <c r="A627" s="1" t="s">
        <v>712</v>
      </c>
      <c r="B627" s="4">
        <v>45839</v>
      </c>
      <c r="C627" s="1" t="s">
        <v>88</v>
      </c>
      <c r="D627" s="1" t="s">
        <v>28</v>
      </c>
      <c r="E627" s="1" t="s">
        <v>29</v>
      </c>
      <c r="F627" s="1" t="s">
        <v>30</v>
      </c>
      <c r="G627" s="1" t="s">
        <v>31</v>
      </c>
      <c r="H627" s="1" t="s">
        <v>32</v>
      </c>
      <c r="I627" s="1" t="s">
        <v>107</v>
      </c>
      <c r="J627" s="1" t="s">
        <v>1310</v>
      </c>
      <c r="K627" s="1" t="s">
        <v>1296</v>
      </c>
      <c r="L627" s="5">
        <v>45839.670138888891</v>
      </c>
      <c r="M627" s="5">
        <v>45839.672222222223</v>
      </c>
      <c r="N627" s="5">
        <v>45839.754861111112</v>
      </c>
      <c r="O627" s="5">
        <v>45839.761111111111</v>
      </c>
      <c r="P627" s="1">
        <v>3</v>
      </c>
      <c r="Q627" s="1">
        <v>119</v>
      </c>
      <c r="R627" s="1">
        <v>9</v>
      </c>
      <c r="S627" s="6">
        <v>13.8</v>
      </c>
      <c r="T627" s="1" t="s">
        <v>34</v>
      </c>
      <c r="U627" s="1" t="s">
        <v>35</v>
      </c>
      <c r="W627" s="2">
        <v>1.58</v>
      </c>
      <c r="X627" s="3">
        <v>33.99</v>
      </c>
      <c r="Y627" s="3">
        <v>161.85</v>
      </c>
      <c r="Z627" s="4" t="str">
        <f t="shared" si="36"/>
        <v>July</v>
      </c>
      <c r="AA627" s="1" t="str" cm="1">
        <f t="array" ref="AA627">_xlfn.IFS(
  HOUR(L627) &lt; 6, "Overnight (12am–6am)",
  HOUR(L627) &lt; 10, "Morning (6am–10am)",
  HOUR(L627) &lt; 14, "Midday (10am–2pm)",
  HOUR(L627) &lt; 18, "Afternoon (2pm–6pm)",
  TRUE, "Evening (6pm–12am)"
)</f>
        <v>Afternoon (2pm–6pm)</v>
      </c>
      <c r="AB627" s="5" t="str">
        <f t="shared" si="37"/>
        <v>Tuesday</v>
      </c>
      <c r="AC627" s="2">
        <f t="shared" si="38"/>
        <v>16</v>
      </c>
      <c r="AD627" s="7">
        <f t="shared" si="39"/>
        <v>130.99999999743886</v>
      </c>
    </row>
    <row r="628" spans="1:30" x14ac:dyDescent="0.35">
      <c r="A628" s="1" t="s">
        <v>713</v>
      </c>
      <c r="B628" s="4">
        <v>45863</v>
      </c>
      <c r="C628" s="1" t="s">
        <v>43</v>
      </c>
      <c r="D628" s="1" t="s">
        <v>28</v>
      </c>
      <c r="E628" s="1" t="s">
        <v>29</v>
      </c>
      <c r="F628" s="1" t="s">
        <v>30</v>
      </c>
      <c r="G628" s="1" t="s">
        <v>45</v>
      </c>
      <c r="H628" s="1" t="s">
        <v>46</v>
      </c>
      <c r="I628" s="1" t="s">
        <v>33</v>
      </c>
      <c r="J628" s="1" t="s">
        <v>1312</v>
      </c>
      <c r="K628" s="1" t="s">
        <v>1293</v>
      </c>
      <c r="L628" s="5">
        <v>45863.760416666664</v>
      </c>
      <c r="M628" s="5">
        <v>45863.767361111109</v>
      </c>
      <c r="N628" s="5">
        <v>45863.795138888891</v>
      </c>
      <c r="O628" s="5">
        <v>45863.819444444445</v>
      </c>
      <c r="P628" s="1">
        <v>10</v>
      </c>
      <c r="Q628" s="1">
        <v>40</v>
      </c>
      <c r="R628" s="1">
        <v>35</v>
      </c>
      <c r="S628" s="6">
        <v>9.5</v>
      </c>
      <c r="T628" s="1" t="s">
        <v>77</v>
      </c>
      <c r="U628" s="1" t="s">
        <v>35</v>
      </c>
      <c r="W628" s="2">
        <v>3.89</v>
      </c>
      <c r="X628" s="3">
        <v>171.28</v>
      </c>
      <c r="Y628" s="3">
        <v>611.13</v>
      </c>
      <c r="Z628" s="4" t="str">
        <f t="shared" si="36"/>
        <v>July</v>
      </c>
      <c r="AA628" s="1" t="str" cm="1">
        <f t="array" ref="AA628">_xlfn.IFS(
  HOUR(L628) &lt; 6, "Overnight (12am–6am)",
  HOUR(L628) &lt; 10, "Morning (6am–10am)",
  HOUR(L628) &lt; 14, "Midday (10am–2pm)",
  HOUR(L628) &lt; 18, "Afternoon (2pm–6pm)",
  TRUE, "Evening (6pm–12am)"
)</f>
        <v>Evening (6pm–12am)</v>
      </c>
      <c r="AB628" s="5" t="str">
        <f t="shared" si="37"/>
        <v>Friday</v>
      </c>
      <c r="AC628" s="2">
        <f t="shared" si="38"/>
        <v>18</v>
      </c>
      <c r="AD628" s="7">
        <f t="shared" si="39"/>
        <v>85.000000004656613</v>
      </c>
    </row>
    <row r="629" spans="1:30" x14ac:dyDescent="0.35">
      <c r="A629" s="1" t="s">
        <v>714</v>
      </c>
      <c r="B629" s="4">
        <v>45867</v>
      </c>
      <c r="C629" s="1" t="s">
        <v>63</v>
      </c>
      <c r="D629" s="1" t="s">
        <v>28</v>
      </c>
      <c r="E629" s="1" t="s">
        <v>53</v>
      </c>
      <c r="F629" s="1" t="s">
        <v>30</v>
      </c>
      <c r="G629" s="1" t="s">
        <v>31</v>
      </c>
      <c r="H629" s="1" t="s">
        <v>32</v>
      </c>
      <c r="I629" s="1" t="s">
        <v>75</v>
      </c>
      <c r="J629" s="1" t="s">
        <v>1308</v>
      </c>
      <c r="K629" s="1" t="s">
        <v>1294</v>
      </c>
      <c r="L629" s="5">
        <v>45867.385416666664</v>
      </c>
      <c r="M629" s="5">
        <v>45867.395138888889</v>
      </c>
      <c r="N629" s="5">
        <v>45867.399305555555</v>
      </c>
      <c r="O629" s="5">
        <v>45867.410416666666</v>
      </c>
      <c r="P629" s="1">
        <v>14</v>
      </c>
      <c r="Q629" s="1">
        <v>6</v>
      </c>
      <c r="R629" s="1">
        <v>16</v>
      </c>
      <c r="S629" s="6">
        <v>11.1</v>
      </c>
      <c r="T629" s="1" t="s">
        <v>54</v>
      </c>
      <c r="U629" s="1" t="s">
        <v>35</v>
      </c>
      <c r="W629" s="2">
        <v>0.81</v>
      </c>
      <c r="X629" s="3">
        <v>47.99</v>
      </c>
      <c r="Y629" s="3">
        <v>214.71</v>
      </c>
      <c r="Z629" s="4" t="str">
        <f t="shared" si="36"/>
        <v>July</v>
      </c>
      <c r="AA629" s="1" t="str" cm="1">
        <f t="array" ref="AA629">_xlfn.IFS(
  HOUR(L629) &lt; 6, "Overnight (12am–6am)",
  HOUR(L629) &lt; 10, "Morning (6am–10am)",
  HOUR(L629) &lt; 14, "Midday (10am–2pm)",
  HOUR(L629) &lt; 18, "Afternoon (2pm–6pm)",
  TRUE, "Evening (6pm–12am)"
)</f>
        <v>Morning (6am–10am)</v>
      </c>
      <c r="AB629" s="5" t="str">
        <f t="shared" si="37"/>
        <v>Tuesday</v>
      </c>
      <c r="AC629" s="2">
        <f t="shared" si="38"/>
        <v>9</v>
      </c>
      <c r="AD629" s="7">
        <f t="shared" si="39"/>
        <v>36.000000002095476</v>
      </c>
    </row>
    <row r="630" spans="1:30" x14ac:dyDescent="0.35">
      <c r="A630" s="1" t="s">
        <v>715</v>
      </c>
      <c r="B630" s="4">
        <v>45852</v>
      </c>
      <c r="C630" s="1" t="s">
        <v>43</v>
      </c>
      <c r="D630" s="1" t="s">
        <v>28</v>
      </c>
      <c r="E630" s="1" t="s">
        <v>56</v>
      </c>
      <c r="F630" s="1" t="s">
        <v>30</v>
      </c>
      <c r="G630" s="1" t="s">
        <v>31</v>
      </c>
      <c r="H630" s="1" t="s">
        <v>32</v>
      </c>
      <c r="I630" s="1" t="s">
        <v>107</v>
      </c>
      <c r="J630" s="1" t="s">
        <v>1307</v>
      </c>
      <c r="K630" s="1" t="s">
        <v>1294</v>
      </c>
      <c r="L630" s="5">
        <v>45852.534722222219</v>
      </c>
      <c r="M630" s="5">
        <v>45852.55</v>
      </c>
      <c r="N630" s="5">
        <v>45852.606944444444</v>
      </c>
      <c r="O630" s="5">
        <v>45852.61041666667</v>
      </c>
      <c r="P630" s="1">
        <v>22</v>
      </c>
      <c r="Q630" s="1">
        <v>82</v>
      </c>
      <c r="R630" s="1">
        <v>5</v>
      </c>
      <c r="S630" s="6">
        <v>19.2</v>
      </c>
      <c r="T630" s="1" t="s">
        <v>60</v>
      </c>
      <c r="U630" s="1" t="s">
        <v>35</v>
      </c>
      <c r="W630" s="2">
        <v>1.2</v>
      </c>
      <c r="X630" s="3">
        <v>70.53</v>
      </c>
      <c r="Y630" s="3">
        <v>172.2</v>
      </c>
      <c r="Z630" s="4" t="str">
        <f t="shared" si="36"/>
        <v>July</v>
      </c>
      <c r="AA630" s="1" t="str" cm="1">
        <f t="array" ref="AA630">_xlfn.IFS(
  HOUR(L630) &lt; 6, "Overnight (12am–6am)",
  HOUR(L630) &lt; 10, "Morning (6am–10am)",
  HOUR(L630) &lt; 14, "Midday (10am–2pm)",
  HOUR(L630) &lt; 18, "Afternoon (2pm–6pm)",
  TRUE, "Evening (6pm–12am)"
)</f>
        <v>Midday (10am–2pm)</v>
      </c>
      <c r="AB630" s="5" t="str">
        <f t="shared" si="37"/>
        <v>Monday</v>
      </c>
      <c r="AC630" s="2">
        <f t="shared" si="38"/>
        <v>12</v>
      </c>
      <c r="AD630" s="7">
        <f t="shared" si="39"/>
        <v>109.00000000954606</v>
      </c>
    </row>
    <row r="631" spans="1:30" x14ac:dyDescent="0.35">
      <c r="A631" s="1" t="s">
        <v>716</v>
      </c>
      <c r="B631" s="4">
        <v>45850</v>
      </c>
      <c r="C631" s="1" t="s">
        <v>27</v>
      </c>
      <c r="D631" s="1" t="s">
        <v>28</v>
      </c>
      <c r="E631" s="1" t="s">
        <v>53</v>
      </c>
      <c r="F631" s="1" t="s">
        <v>30</v>
      </c>
      <c r="G631" s="1" t="s">
        <v>39</v>
      </c>
      <c r="H631" s="1" t="s">
        <v>40</v>
      </c>
      <c r="I631" s="1" t="s">
        <v>67</v>
      </c>
      <c r="J631" s="1" t="s">
        <v>1311</v>
      </c>
      <c r="K631" s="1" t="s">
        <v>1292</v>
      </c>
      <c r="L631" s="5">
        <v>45850.465277777781</v>
      </c>
      <c r="M631" s="5">
        <v>45850.472222222219</v>
      </c>
      <c r="N631" s="5">
        <v>45850.633333333331</v>
      </c>
      <c r="O631" s="5">
        <v>45850.649305555555</v>
      </c>
      <c r="P631" s="1">
        <v>10</v>
      </c>
      <c r="Q631" s="1">
        <v>232</v>
      </c>
      <c r="R631" s="1">
        <v>23</v>
      </c>
      <c r="S631" s="6">
        <v>19.7</v>
      </c>
      <c r="T631" s="1" t="s">
        <v>54</v>
      </c>
      <c r="U631" s="1" t="s">
        <v>35</v>
      </c>
      <c r="W631" s="2">
        <v>1.07</v>
      </c>
      <c r="X631" s="3">
        <v>27.86</v>
      </c>
      <c r="Y631" s="3">
        <v>407.94</v>
      </c>
      <c r="Z631" s="4" t="str">
        <f t="shared" si="36"/>
        <v>July</v>
      </c>
      <c r="AA631" s="1" t="str" cm="1">
        <f t="array" ref="AA631">_xlfn.IFS(
  HOUR(L631) &lt; 6, "Overnight (12am–6am)",
  HOUR(L631) &lt; 10, "Morning (6am–10am)",
  HOUR(L631) &lt; 14, "Midday (10am–2pm)",
  HOUR(L631) &lt; 18, "Afternoon (2pm–6pm)",
  TRUE, "Evening (6pm–12am)"
)</f>
        <v>Midday (10am–2pm)</v>
      </c>
      <c r="AB631" s="5" t="str">
        <f t="shared" si="37"/>
        <v>Saturday</v>
      </c>
      <c r="AC631" s="2">
        <f t="shared" si="38"/>
        <v>11</v>
      </c>
      <c r="AD631" s="7">
        <f t="shared" si="39"/>
        <v>264.99999999417923</v>
      </c>
    </row>
    <row r="632" spans="1:30" x14ac:dyDescent="0.35">
      <c r="A632" s="1" t="s">
        <v>717</v>
      </c>
      <c r="B632" s="4">
        <v>45852</v>
      </c>
      <c r="C632" s="1" t="s">
        <v>63</v>
      </c>
      <c r="D632" s="1" t="s">
        <v>28</v>
      </c>
      <c r="E632" s="1" t="s">
        <v>53</v>
      </c>
      <c r="F632" s="1" t="s">
        <v>44</v>
      </c>
      <c r="G632" s="1" t="s">
        <v>39</v>
      </c>
      <c r="H632" s="1" t="s">
        <v>40</v>
      </c>
      <c r="I632" s="1" t="s">
        <v>33</v>
      </c>
      <c r="J632" s="1" t="s">
        <v>1305</v>
      </c>
      <c r="K632" s="1" t="s">
        <v>1294</v>
      </c>
      <c r="L632" s="5">
        <v>45852.690972222219</v>
      </c>
      <c r="M632" s="5">
        <v>45852.709722222222</v>
      </c>
      <c r="N632" s="5">
        <v>45852.757638888892</v>
      </c>
      <c r="O632" s="5">
        <v>45852.786805555559</v>
      </c>
      <c r="P632" s="1">
        <v>27</v>
      </c>
      <c r="Q632" s="1">
        <v>69</v>
      </c>
      <c r="R632" s="1">
        <v>42</v>
      </c>
      <c r="S632" s="6">
        <v>7.4</v>
      </c>
      <c r="T632" s="1" t="s">
        <v>41</v>
      </c>
      <c r="U632" s="1" t="s">
        <v>35</v>
      </c>
      <c r="W632" s="2">
        <v>3.04</v>
      </c>
      <c r="X632" s="3">
        <v>161.99</v>
      </c>
      <c r="Y632" s="3">
        <v>294.52</v>
      </c>
      <c r="Z632" s="4" t="str">
        <f t="shared" si="36"/>
        <v>July</v>
      </c>
      <c r="AA632" s="1" t="str" cm="1">
        <f t="array" ref="AA632">_xlfn.IFS(
  HOUR(L632) &lt; 6, "Overnight (12am–6am)",
  HOUR(L632) &lt; 10, "Morning (6am–10am)",
  HOUR(L632) &lt; 14, "Midday (10am–2pm)",
  HOUR(L632) &lt; 18, "Afternoon (2pm–6pm)",
  TRUE, "Evening (6pm–12am)"
)</f>
        <v>Afternoon (2pm–6pm)</v>
      </c>
      <c r="AB632" s="5" t="str">
        <f t="shared" si="37"/>
        <v>Monday</v>
      </c>
      <c r="AC632" s="2">
        <f t="shared" si="38"/>
        <v>16</v>
      </c>
      <c r="AD632" s="7">
        <f t="shared" si="39"/>
        <v>138.00000000977889</v>
      </c>
    </row>
    <row r="633" spans="1:30" x14ac:dyDescent="0.35">
      <c r="A633" s="1" t="s">
        <v>718</v>
      </c>
      <c r="B633" s="4">
        <v>45862</v>
      </c>
      <c r="C633" s="1" t="s">
        <v>69</v>
      </c>
      <c r="D633" s="1" t="s">
        <v>28</v>
      </c>
      <c r="E633" s="1" t="s">
        <v>53</v>
      </c>
      <c r="F633" s="1" t="s">
        <v>44</v>
      </c>
      <c r="G633" s="1" t="s">
        <v>45</v>
      </c>
      <c r="H633" s="1" t="s">
        <v>46</v>
      </c>
      <c r="I633" s="1" t="s">
        <v>57</v>
      </c>
      <c r="J633" s="1" t="s">
        <v>1308</v>
      </c>
      <c r="K633" s="1" t="s">
        <v>1292</v>
      </c>
      <c r="L633" s="5">
        <v>45862.340277777781</v>
      </c>
      <c r="M633" s="5">
        <v>45862.342361111114</v>
      </c>
      <c r="N633" s="5">
        <v>45862.352777777778</v>
      </c>
      <c r="O633" s="5">
        <v>45862.364583333336</v>
      </c>
      <c r="P633" s="1">
        <v>3</v>
      </c>
      <c r="Q633" s="1">
        <v>15</v>
      </c>
      <c r="R633" s="1">
        <v>17</v>
      </c>
      <c r="S633" s="6">
        <v>14.8</v>
      </c>
      <c r="T633" s="1" t="s">
        <v>54</v>
      </c>
      <c r="U633" s="1" t="s">
        <v>35</v>
      </c>
      <c r="W633" s="2">
        <v>2.31</v>
      </c>
      <c r="X633" s="3">
        <v>142.02000000000001</v>
      </c>
      <c r="Y633" s="3">
        <v>311.48</v>
      </c>
      <c r="Z633" s="4" t="str">
        <f t="shared" si="36"/>
        <v>July</v>
      </c>
      <c r="AA633" s="1" t="str" cm="1">
        <f t="array" ref="AA633">_xlfn.IFS(
  HOUR(L633) &lt; 6, "Overnight (12am–6am)",
  HOUR(L633) &lt; 10, "Morning (6am–10am)",
  HOUR(L633) &lt; 14, "Midday (10am–2pm)",
  HOUR(L633) &lt; 18, "Afternoon (2pm–6pm)",
  TRUE, "Evening (6pm–12am)"
)</f>
        <v>Morning (6am–10am)</v>
      </c>
      <c r="AB633" s="5" t="str">
        <f t="shared" si="37"/>
        <v>Thursday</v>
      </c>
      <c r="AC633" s="2">
        <f t="shared" si="38"/>
        <v>8</v>
      </c>
      <c r="AD633" s="7">
        <f t="shared" si="39"/>
        <v>34.999999998835847</v>
      </c>
    </row>
    <row r="634" spans="1:30" x14ac:dyDescent="0.35">
      <c r="A634" s="1" t="s">
        <v>719</v>
      </c>
      <c r="B634" s="4">
        <v>45854</v>
      </c>
      <c r="C634" s="1" t="s">
        <v>50</v>
      </c>
      <c r="D634" s="1" t="s">
        <v>28</v>
      </c>
      <c r="E634" s="1" t="s">
        <v>38</v>
      </c>
      <c r="F634" s="1" t="s">
        <v>30</v>
      </c>
      <c r="G634" s="1" t="s">
        <v>39</v>
      </c>
      <c r="H634" s="1" t="s">
        <v>40</v>
      </c>
      <c r="I634" s="1" t="s">
        <v>85</v>
      </c>
      <c r="J634" s="1" t="s">
        <v>1320</v>
      </c>
      <c r="K634" s="1" t="s">
        <v>1293</v>
      </c>
      <c r="L634" s="5">
        <v>45854.777777777781</v>
      </c>
      <c r="M634" s="5">
        <v>45854.784722222219</v>
      </c>
      <c r="N634" s="5">
        <v>45854.90625</v>
      </c>
      <c r="O634" s="5">
        <v>45854.913888888892</v>
      </c>
      <c r="P634" s="1">
        <v>10</v>
      </c>
      <c r="Q634" s="1">
        <v>175</v>
      </c>
      <c r="R634" s="1">
        <v>11</v>
      </c>
      <c r="S634" s="6">
        <v>14.4</v>
      </c>
      <c r="T634" s="1" t="s">
        <v>54</v>
      </c>
      <c r="U634" s="1" t="s">
        <v>35</v>
      </c>
      <c r="W634" s="2">
        <v>1.89</v>
      </c>
      <c r="X634" s="3">
        <v>5.73</v>
      </c>
      <c r="Y634" s="3">
        <v>598.73</v>
      </c>
      <c r="Z634" s="4" t="str">
        <f t="shared" si="36"/>
        <v>July</v>
      </c>
      <c r="AA634" s="1" t="str" cm="1">
        <f t="array" ref="AA634">_xlfn.IFS(
  HOUR(L634) &lt; 6, "Overnight (12am–6am)",
  HOUR(L634) &lt; 10, "Morning (6am–10am)",
  HOUR(L634) &lt; 14, "Midday (10am–2pm)",
  HOUR(L634) &lt; 18, "Afternoon (2pm–6pm)",
  TRUE, "Evening (6pm–12am)"
)</f>
        <v>Evening (6pm–12am)</v>
      </c>
      <c r="AB634" s="5" t="str">
        <f t="shared" si="37"/>
        <v>Wednesday</v>
      </c>
      <c r="AC634" s="2">
        <f t="shared" si="38"/>
        <v>18</v>
      </c>
      <c r="AD634" s="7">
        <f t="shared" si="39"/>
        <v>195.99999999976717</v>
      </c>
    </row>
    <row r="635" spans="1:30" x14ac:dyDescent="0.35">
      <c r="A635" s="1" t="s">
        <v>720</v>
      </c>
      <c r="B635" s="4">
        <v>45866</v>
      </c>
      <c r="C635" s="1" t="s">
        <v>119</v>
      </c>
      <c r="D635" s="1" t="s">
        <v>28</v>
      </c>
      <c r="E635" s="1" t="s">
        <v>29</v>
      </c>
      <c r="F635" s="1" t="s">
        <v>30</v>
      </c>
      <c r="G635" s="1" t="s">
        <v>39</v>
      </c>
      <c r="H635" s="1" t="s">
        <v>40</v>
      </c>
      <c r="I635" s="1" t="s">
        <v>85</v>
      </c>
      <c r="J635" s="1" t="s">
        <v>1310</v>
      </c>
      <c r="K635" s="1" t="s">
        <v>1297</v>
      </c>
      <c r="L635" s="5">
        <v>45866.756944444445</v>
      </c>
      <c r="M635" s="5">
        <v>45866.78125</v>
      </c>
      <c r="N635" s="5">
        <v>45866.856249999997</v>
      </c>
      <c r="O635" s="5">
        <v>45866.875694444447</v>
      </c>
      <c r="P635" s="1">
        <v>35</v>
      </c>
      <c r="Q635" s="1">
        <v>108</v>
      </c>
      <c r="R635" s="1">
        <v>28</v>
      </c>
      <c r="S635" s="6">
        <v>1</v>
      </c>
      <c r="T635" s="1" t="s">
        <v>54</v>
      </c>
      <c r="U635" s="1" t="s">
        <v>35</v>
      </c>
      <c r="W635" s="2">
        <v>2.2799999999999998</v>
      </c>
      <c r="X635" s="3">
        <v>152.08000000000001</v>
      </c>
      <c r="Y635" s="3">
        <v>276.51</v>
      </c>
      <c r="Z635" s="4" t="str">
        <f t="shared" si="36"/>
        <v>July</v>
      </c>
      <c r="AA635" s="1" t="str" cm="1">
        <f t="array" ref="AA635">_xlfn.IFS(
  HOUR(L635) &lt; 6, "Overnight (12am–6am)",
  HOUR(L635) &lt; 10, "Morning (6am–10am)",
  HOUR(L635) &lt; 14, "Midday (10am–2pm)",
  HOUR(L635) &lt; 18, "Afternoon (2pm–6pm)",
  TRUE, "Evening (6pm–12am)"
)</f>
        <v>Evening (6pm–12am)</v>
      </c>
      <c r="AB635" s="5" t="str">
        <f t="shared" si="37"/>
        <v>Monday</v>
      </c>
      <c r="AC635" s="2">
        <f t="shared" si="38"/>
        <v>18</v>
      </c>
      <c r="AD635" s="7">
        <f t="shared" si="39"/>
        <v>171.00000000209548</v>
      </c>
    </row>
    <row r="636" spans="1:30" x14ac:dyDescent="0.35">
      <c r="A636" s="1" t="s">
        <v>721</v>
      </c>
      <c r="B636" s="4">
        <v>45861</v>
      </c>
      <c r="C636" s="1" t="s">
        <v>88</v>
      </c>
      <c r="D636" s="1" t="s">
        <v>28</v>
      </c>
      <c r="E636" s="1" t="s">
        <v>38</v>
      </c>
      <c r="F636" s="1" t="s">
        <v>30</v>
      </c>
      <c r="G636" s="1" t="s">
        <v>39</v>
      </c>
      <c r="H636" s="1" t="s">
        <v>40</v>
      </c>
      <c r="I636" s="1" t="s">
        <v>57</v>
      </c>
      <c r="J636" s="1" t="s">
        <v>1317</v>
      </c>
      <c r="K636" s="1" t="s">
        <v>1297</v>
      </c>
      <c r="L636" s="5">
        <v>45861.395833333336</v>
      </c>
      <c r="M636" s="5">
        <v>45861.402083333334</v>
      </c>
      <c r="N636" s="5">
        <v>45861.449305555558</v>
      </c>
      <c r="O636" s="5">
        <v>45861.468055555553</v>
      </c>
      <c r="P636" s="1">
        <v>9</v>
      </c>
      <c r="Q636" s="1">
        <v>68</v>
      </c>
      <c r="R636" s="1">
        <v>27</v>
      </c>
      <c r="S636" s="6">
        <v>20.8</v>
      </c>
      <c r="T636" s="1" t="s">
        <v>34</v>
      </c>
      <c r="U636" s="1" t="s">
        <v>35</v>
      </c>
      <c r="W636" s="2">
        <v>1.63</v>
      </c>
      <c r="X636" s="3">
        <v>15.87</v>
      </c>
      <c r="Y636" s="3">
        <v>641.09</v>
      </c>
      <c r="Z636" s="4" t="str">
        <f t="shared" si="36"/>
        <v>July</v>
      </c>
      <c r="AA636" s="1" t="str" cm="1">
        <f t="array" ref="AA636">_xlfn.IFS(
  HOUR(L636) &lt; 6, "Overnight (12am–6am)",
  HOUR(L636) &lt; 10, "Morning (6am–10am)",
  HOUR(L636) &lt; 14, "Midday (10am–2pm)",
  HOUR(L636) &lt; 18, "Afternoon (2pm–6pm)",
  TRUE, "Evening (6pm–12am)"
)</f>
        <v>Morning (6am–10am)</v>
      </c>
      <c r="AB636" s="5" t="str">
        <f t="shared" si="37"/>
        <v>Wednesday</v>
      </c>
      <c r="AC636" s="2">
        <f t="shared" si="38"/>
        <v>9</v>
      </c>
      <c r="AD636" s="7">
        <f t="shared" si="39"/>
        <v>103.99999999324791</v>
      </c>
    </row>
    <row r="637" spans="1:30" x14ac:dyDescent="0.35">
      <c r="A637" s="1" t="s">
        <v>722</v>
      </c>
      <c r="B637" s="4">
        <v>45857</v>
      </c>
      <c r="C637" s="1" t="s">
        <v>83</v>
      </c>
      <c r="D637" s="1" t="s">
        <v>28</v>
      </c>
      <c r="E637" s="1" t="s">
        <v>29</v>
      </c>
      <c r="F637" s="1" t="s">
        <v>30</v>
      </c>
      <c r="G637" s="1" t="s">
        <v>39</v>
      </c>
      <c r="H637" s="1" t="s">
        <v>40</v>
      </c>
      <c r="I637" s="1" t="s">
        <v>33</v>
      </c>
      <c r="J637" s="1" t="s">
        <v>1315</v>
      </c>
      <c r="K637" s="1" t="s">
        <v>1297</v>
      </c>
      <c r="L637" s="5">
        <v>45857.732638888891</v>
      </c>
      <c r="M637" s="5">
        <v>45857.744444444441</v>
      </c>
      <c r="N637" s="5">
        <v>45857.8125</v>
      </c>
      <c r="O637" s="5">
        <v>45857.820833333331</v>
      </c>
      <c r="P637" s="1">
        <v>17</v>
      </c>
      <c r="Q637" s="1">
        <v>98</v>
      </c>
      <c r="R637" s="1">
        <v>12</v>
      </c>
      <c r="S637" s="6">
        <v>15.9</v>
      </c>
      <c r="T637" s="1" t="s">
        <v>60</v>
      </c>
      <c r="U637" s="1" t="s">
        <v>35</v>
      </c>
      <c r="W637" s="2">
        <v>0.5</v>
      </c>
      <c r="X637" s="3">
        <v>30.48</v>
      </c>
      <c r="Y637" s="3">
        <v>822.1</v>
      </c>
      <c r="Z637" s="4" t="str">
        <f t="shared" si="36"/>
        <v>July</v>
      </c>
      <c r="AA637" s="1" t="str" cm="1">
        <f t="array" ref="AA637">_xlfn.IFS(
  HOUR(L637) &lt; 6, "Overnight (12am–6am)",
  HOUR(L637) &lt; 10, "Morning (6am–10am)",
  HOUR(L637) &lt; 14, "Midday (10am–2pm)",
  HOUR(L637) &lt; 18, "Afternoon (2pm–6pm)",
  TRUE, "Evening (6pm–12am)"
)</f>
        <v>Afternoon (2pm–6pm)</v>
      </c>
      <c r="AB637" s="5" t="str">
        <f t="shared" si="37"/>
        <v>Saturday</v>
      </c>
      <c r="AC637" s="2">
        <f t="shared" si="38"/>
        <v>17</v>
      </c>
      <c r="AD637" s="7">
        <f t="shared" si="39"/>
        <v>126.99999999487773</v>
      </c>
    </row>
    <row r="638" spans="1:30" x14ac:dyDescent="0.35">
      <c r="A638" s="1" t="s">
        <v>723</v>
      </c>
      <c r="B638" s="4">
        <v>45847</v>
      </c>
      <c r="C638" s="1" t="s">
        <v>88</v>
      </c>
      <c r="D638" s="1" t="s">
        <v>28</v>
      </c>
      <c r="E638" s="1" t="s">
        <v>53</v>
      </c>
      <c r="F638" s="1" t="s">
        <v>30</v>
      </c>
      <c r="G638" s="1" t="s">
        <v>31</v>
      </c>
      <c r="H638" s="1" t="s">
        <v>32</v>
      </c>
      <c r="I638" s="1" t="s">
        <v>47</v>
      </c>
      <c r="J638" s="1" t="s">
        <v>1319</v>
      </c>
      <c r="K638" s="1" t="s">
        <v>1296</v>
      </c>
      <c r="L638" s="5">
        <v>45847.708333333336</v>
      </c>
      <c r="M638" s="5">
        <v>45847.724999999999</v>
      </c>
      <c r="N638" s="5">
        <v>45847.821527777778</v>
      </c>
      <c r="O638" s="5">
        <v>45847.832638888889</v>
      </c>
      <c r="P638" s="1">
        <v>24</v>
      </c>
      <c r="Q638" s="1">
        <v>139</v>
      </c>
      <c r="R638" s="1">
        <v>16</v>
      </c>
      <c r="S638" s="6">
        <v>10.9</v>
      </c>
      <c r="T638" s="1" t="s">
        <v>48</v>
      </c>
      <c r="U638" s="1" t="s">
        <v>35</v>
      </c>
      <c r="W638" s="2">
        <v>0.82</v>
      </c>
      <c r="X638" s="3">
        <v>55.95</v>
      </c>
      <c r="Y638" s="3">
        <v>242.8</v>
      </c>
      <c r="Z638" s="4" t="str">
        <f t="shared" si="36"/>
        <v>July</v>
      </c>
      <c r="AA638" s="1" t="str" cm="1">
        <f t="array" ref="AA638">_xlfn.IFS(
  HOUR(L638) &lt; 6, "Overnight (12am–6am)",
  HOUR(L638) &lt; 10, "Morning (6am–10am)",
  HOUR(L638) &lt; 14, "Midday (10am–2pm)",
  HOUR(L638) &lt; 18, "Afternoon (2pm–6pm)",
  TRUE, "Evening (6pm–12am)"
)</f>
        <v>Afternoon (2pm–6pm)</v>
      </c>
      <c r="AB638" s="5" t="str">
        <f t="shared" si="37"/>
        <v>Wednesday</v>
      </c>
      <c r="AC638" s="2">
        <f t="shared" si="38"/>
        <v>17</v>
      </c>
      <c r="AD638" s="7">
        <f t="shared" si="39"/>
        <v>178.99999999674037</v>
      </c>
    </row>
    <row r="639" spans="1:30" x14ac:dyDescent="0.35">
      <c r="A639" s="1" t="s">
        <v>724</v>
      </c>
      <c r="B639" s="4">
        <v>45847</v>
      </c>
      <c r="C639" s="1" t="s">
        <v>59</v>
      </c>
      <c r="D639" s="1" t="s">
        <v>28</v>
      </c>
      <c r="E639" s="1" t="s">
        <v>53</v>
      </c>
      <c r="F639" s="1" t="s">
        <v>30</v>
      </c>
      <c r="G639" s="1" t="s">
        <v>31</v>
      </c>
      <c r="H639" s="1" t="s">
        <v>32</v>
      </c>
      <c r="I639" s="1" t="s">
        <v>57</v>
      </c>
      <c r="J639" s="1" t="s">
        <v>1308</v>
      </c>
      <c r="K639" s="1" t="s">
        <v>1297</v>
      </c>
      <c r="L639" s="5">
        <v>45847.368055555555</v>
      </c>
      <c r="M639" s="5">
        <v>45847.381249999999</v>
      </c>
      <c r="N639" s="5">
        <v>45847.456944444442</v>
      </c>
      <c r="O639" s="5">
        <v>45847.475694444445</v>
      </c>
      <c r="P639" s="1">
        <v>19</v>
      </c>
      <c r="Q639" s="1">
        <v>109</v>
      </c>
      <c r="R639" s="1">
        <v>27</v>
      </c>
      <c r="S639" s="6">
        <v>12.2</v>
      </c>
      <c r="T639" s="1" t="s">
        <v>60</v>
      </c>
      <c r="U639" s="1" t="s">
        <v>35</v>
      </c>
      <c r="W639" s="2">
        <v>1.27</v>
      </c>
      <c r="X639" s="3">
        <v>5.21</v>
      </c>
      <c r="Y639" s="3">
        <v>194.26</v>
      </c>
      <c r="Z639" s="4" t="str">
        <f t="shared" si="36"/>
        <v>July</v>
      </c>
      <c r="AA639" s="1" t="str" cm="1">
        <f t="array" ref="AA639">_xlfn.IFS(
  HOUR(L639) &lt; 6, "Overnight (12am–6am)",
  HOUR(L639) &lt; 10, "Morning (6am–10am)",
  HOUR(L639) &lt; 14, "Midday (10am–2pm)",
  HOUR(L639) &lt; 18, "Afternoon (2pm–6pm)",
  TRUE, "Evening (6pm–12am)"
)</f>
        <v>Morning (6am–10am)</v>
      </c>
      <c r="AB639" s="5" t="str">
        <f t="shared" si="37"/>
        <v>Wednesday</v>
      </c>
      <c r="AC639" s="2">
        <f t="shared" si="38"/>
        <v>8</v>
      </c>
      <c r="AD639" s="7">
        <f t="shared" si="39"/>
        <v>155.00000000232831</v>
      </c>
    </row>
    <row r="640" spans="1:30" x14ac:dyDescent="0.35">
      <c r="A640" s="1" t="s">
        <v>725</v>
      </c>
      <c r="B640" s="4">
        <v>45849</v>
      </c>
      <c r="C640" s="1" t="s">
        <v>88</v>
      </c>
      <c r="D640" s="1" t="s">
        <v>28</v>
      </c>
      <c r="E640" s="1" t="s">
        <v>29</v>
      </c>
      <c r="F640" s="1" t="s">
        <v>30</v>
      </c>
      <c r="G640" s="1" t="s">
        <v>39</v>
      </c>
      <c r="H640" s="1" t="s">
        <v>40</v>
      </c>
      <c r="I640" s="1" t="s">
        <v>67</v>
      </c>
      <c r="J640" s="1" t="s">
        <v>1310</v>
      </c>
      <c r="K640" s="1" t="s">
        <v>1297</v>
      </c>
      <c r="L640" s="5">
        <v>45849.767361111109</v>
      </c>
      <c r="M640" s="5">
        <v>45849.768055555556</v>
      </c>
      <c r="N640" s="5">
        <v>45849.833333333336</v>
      </c>
      <c r="O640" s="5">
        <v>45849.852777777778</v>
      </c>
      <c r="P640" s="1">
        <v>1</v>
      </c>
      <c r="Q640" s="1">
        <v>94</v>
      </c>
      <c r="R640" s="1">
        <v>28</v>
      </c>
      <c r="S640" s="6">
        <v>2.1</v>
      </c>
      <c r="T640" s="1" t="s">
        <v>41</v>
      </c>
      <c r="U640" s="1" t="s">
        <v>35</v>
      </c>
      <c r="W640" s="2">
        <v>2.4300000000000002</v>
      </c>
      <c r="X640" s="3">
        <v>158.12</v>
      </c>
      <c r="Y640" s="3">
        <v>808.89</v>
      </c>
      <c r="Z640" s="4" t="str">
        <f t="shared" si="36"/>
        <v>July</v>
      </c>
      <c r="AA640" s="1" t="str" cm="1">
        <f t="array" ref="AA640">_xlfn.IFS(
  HOUR(L640) &lt; 6, "Overnight (12am–6am)",
  HOUR(L640) &lt; 10, "Morning (6am–10am)",
  HOUR(L640) &lt; 14, "Midday (10am–2pm)",
  HOUR(L640) &lt; 18, "Afternoon (2pm–6pm)",
  TRUE, "Evening (6pm–12am)"
)</f>
        <v>Evening (6pm–12am)</v>
      </c>
      <c r="AB640" s="5" t="str">
        <f t="shared" si="37"/>
        <v>Friday</v>
      </c>
      <c r="AC640" s="2">
        <f t="shared" si="38"/>
        <v>18</v>
      </c>
      <c r="AD640" s="7">
        <f t="shared" si="39"/>
        <v>123.00000000279397</v>
      </c>
    </row>
    <row r="641" spans="1:30" x14ac:dyDescent="0.35">
      <c r="A641" s="1" t="s">
        <v>726</v>
      </c>
      <c r="B641" s="4">
        <v>45839</v>
      </c>
      <c r="C641" s="1" t="s">
        <v>90</v>
      </c>
      <c r="D641" s="1" t="s">
        <v>28</v>
      </c>
      <c r="E641" s="1" t="s">
        <v>29</v>
      </c>
      <c r="F641" s="1" t="s">
        <v>44</v>
      </c>
      <c r="G641" s="1" t="s">
        <v>31</v>
      </c>
      <c r="H641" s="1" t="s">
        <v>32</v>
      </c>
      <c r="I641" s="1" t="s">
        <v>67</v>
      </c>
      <c r="J641" s="1" t="s">
        <v>1308</v>
      </c>
      <c r="K641" s="1" t="s">
        <v>1296</v>
      </c>
      <c r="L641" s="5">
        <v>45839.46875</v>
      </c>
      <c r="M641" s="5">
        <v>45839.479166666664</v>
      </c>
      <c r="N641" s="5">
        <v>45839.526388888888</v>
      </c>
      <c r="O641" s="5">
        <v>45839.54583333333</v>
      </c>
      <c r="P641" s="1">
        <v>15</v>
      </c>
      <c r="Q641" s="1">
        <v>68</v>
      </c>
      <c r="R641" s="1">
        <v>28</v>
      </c>
      <c r="S641" s="6">
        <v>15.9</v>
      </c>
      <c r="T641" s="1" t="s">
        <v>41</v>
      </c>
      <c r="U641" s="1" t="s">
        <v>35</v>
      </c>
      <c r="W641" s="2">
        <v>0.82</v>
      </c>
      <c r="X641" s="3">
        <v>31.9</v>
      </c>
      <c r="Y641" s="3">
        <v>289.56</v>
      </c>
      <c r="Z641" s="4" t="str">
        <f t="shared" si="36"/>
        <v>July</v>
      </c>
      <c r="AA641" s="1" t="str" cm="1">
        <f t="array" ref="AA641">_xlfn.IFS(
  HOUR(L641) &lt; 6, "Overnight (12am–6am)",
  HOUR(L641) &lt; 10, "Morning (6am–10am)",
  HOUR(L641) &lt; 14, "Midday (10am–2pm)",
  HOUR(L641) &lt; 18, "Afternoon (2pm–6pm)",
  TRUE, "Evening (6pm–12am)"
)</f>
        <v>Midday (10am–2pm)</v>
      </c>
      <c r="AB641" s="5" t="str">
        <f t="shared" si="37"/>
        <v>Tuesday</v>
      </c>
      <c r="AC641" s="2">
        <f t="shared" si="38"/>
        <v>11</v>
      </c>
      <c r="AD641" s="7">
        <f t="shared" si="39"/>
        <v>110.99999999511056</v>
      </c>
    </row>
    <row r="642" spans="1:30" x14ac:dyDescent="0.35">
      <c r="A642" s="1" t="s">
        <v>727</v>
      </c>
      <c r="B642" s="4">
        <v>45867</v>
      </c>
      <c r="C642" s="1" t="s">
        <v>83</v>
      </c>
      <c r="D642" s="1" t="s">
        <v>28</v>
      </c>
      <c r="E642" s="1" t="s">
        <v>53</v>
      </c>
      <c r="F642" s="1" t="s">
        <v>30</v>
      </c>
      <c r="G642" s="1" t="s">
        <v>31</v>
      </c>
      <c r="H642" s="1" t="s">
        <v>32</v>
      </c>
      <c r="I642" s="1" t="s">
        <v>33</v>
      </c>
      <c r="J642" s="1" t="s">
        <v>1314</v>
      </c>
      <c r="K642" s="1" t="s">
        <v>1293</v>
      </c>
      <c r="L642" s="5">
        <v>45867.302083333336</v>
      </c>
      <c r="M642" s="5">
        <v>45867.316666666666</v>
      </c>
      <c r="N642" s="5">
        <v>45867.417361111111</v>
      </c>
      <c r="O642" s="5">
        <v>45867.442361111112</v>
      </c>
      <c r="P642" s="1">
        <v>21</v>
      </c>
      <c r="Q642" s="1">
        <v>145</v>
      </c>
      <c r="R642" s="1">
        <v>36</v>
      </c>
      <c r="S642" s="6">
        <v>10</v>
      </c>
      <c r="T642" s="1" t="s">
        <v>41</v>
      </c>
      <c r="U642" s="1" t="s">
        <v>35</v>
      </c>
      <c r="W642" s="2">
        <v>0.96</v>
      </c>
      <c r="X642" s="3">
        <v>26.29</v>
      </c>
      <c r="Y642" s="3">
        <v>191.45</v>
      </c>
      <c r="Z642" s="4" t="str">
        <f t="shared" ref="Z642:Z705" si="40">TEXT(B642,"MMMM")</f>
        <v>July</v>
      </c>
      <c r="AA642" s="1" t="str" cm="1">
        <f t="array" ref="AA642">_xlfn.IFS(
  HOUR(L642) &lt; 6, "Overnight (12am–6am)",
  HOUR(L642) &lt; 10, "Morning (6am–10am)",
  HOUR(L642) &lt; 14, "Midday (10am–2pm)",
  HOUR(L642) &lt; 18, "Afternoon (2pm–6pm)",
  TRUE, "Evening (6pm–12am)"
)</f>
        <v>Morning (6am–10am)</v>
      </c>
      <c r="AB642" s="5" t="str">
        <f t="shared" ref="AB642:AB705" si="41">TEXT(L642,"DDDD")</f>
        <v>Tuesday</v>
      </c>
      <c r="AC642" s="2">
        <f t="shared" ref="AC642:AC705" si="42">HOUR(L642)</f>
        <v>7</v>
      </c>
      <c r="AD642" s="7">
        <f t="shared" ref="AD642:AD705" si="43">(O642-L642)*(60*24)</f>
        <v>201.99999999837019</v>
      </c>
    </row>
    <row r="643" spans="1:30" x14ac:dyDescent="0.35">
      <c r="A643" s="1" t="s">
        <v>728</v>
      </c>
      <c r="B643" s="4">
        <v>45844</v>
      </c>
      <c r="C643" s="1" t="s">
        <v>88</v>
      </c>
      <c r="D643" s="1" t="s">
        <v>28</v>
      </c>
      <c r="E643" s="1" t="s">
        <v>38</v>
      </c>
      <c r="F643" s="1" t="s">
        <v>30</v>
      </c>
      <c r="G643" s="1" t="s">
        <v>45</v>
      </c>
      <c r="H643" s="1" t="s">
        <v>46</v>
      </c>
      <c r="I643" s="1" t="s">
        <v>67</v>
      </c>
      <c r="J643" s="1" t="s">
        <v>1298</v>
      </c>
      <c r="K643" s="1" t="s">
        <v>1292</v>
      </c>
      <c r="L643" s="5">
        <v>45844.822916666664</v>
      </c>
      <c r="M643" s="5">
        <v>45844.827777777777</v>
      </c>
      <c r="N643" s="5">
        <v>45844.870833333334</v>
      </c>
      <c r="O643" s="5">
        <v>45844.888194444444</v>
      </c>
      <c r="P643" s="1">
        <v>7</v>
      </c>
      <c r="Q643" s="1">
        <v>62</v>
      </c>
      <c r="R643" s="1">
        <v>25</v>
      </c>
      <c r="S643" s="6">
        <v>9.1</v>
      </c>
      <c r="T643" s="1" t="s">
        <v>54</v>
      </c>
      <c r="U643" s="1" t="s">
        <v>35</v>
      </c>
      <c r="W643" s="2">
        <v>1.4</v>
      </c>
      <c r="X643" s="3">
        <v>37.47</v>
      </c>
      <c r="Y643" s="3">
        <v>460.34</v>
      </c>
      <c r="Z643" s="4" t="str">
        <f t="shared" si="40"/>
        <v>July</v>
      </c>
      <c r="AA643" s="1" t="str" cm="1">
        <f t="array" ref="AA643">_xlfn.IFS(
  HOUR(L643) &lt; 6, "Overnight (12am–6am)",
  HOUR(L643) &lt; 10, "Morning (6am–10am)",
  HOUR(L643) &lt; 14, "Midday (10am–2pm)",
  HOUR(L643) &lt; 18, "Afternoon (2pm–6pm)",
  TRUE, "Evening (6pm–12am)"
)</f>
        <v>Evening (6pm–12am)</v>
      </c>
      <c r="AB643" s="5" t="str">
        <f t="shared" si="41"/>
        <v>Sunday</v>
      </c>
      <c r="AC643" s="2">
        <f t="shared" si="42"/>
        <v>19</v>
      </c>
      <c r="AD643" s="7">
        <f t="shared" si="43"/>
        <v>94.000000002561137</v>
      </c>
    </row>
    <row r="644" spans="1:30" x14ac:dyDescent="0.35">
      <c r="A644" s="1" t="s">
        <v>729</v>
      </c>
      <c r="B644" s="4">
        <v>45847</v>
      </c>
      <c r="C644" s="1" t="s">
        <v>50</v>
      </c>
      <c r="D644" s="1" t="s">
        <v>28</v>
      </c>
      <c r="E644" s="1" t="s">
        <v>53</v>
      </c>
      <c r="F644" s="1" t="s">
        <v>30</v>
      </c>
      <c r="G644" s="1" t="s">
        <v>39</v>
      </c>
      <c r="H644" s="1" t="s">
        <v>40</v>
      </c>
      <c r="I644" s="1" t="s">
        <v>107</v>
      </c>
      <c r="J644" s="1" t="s">
        <v>1304</v>
      </c>
      <c r="K644" s="1" t="s">
        <v>1292</v>
      </c>
      <c r="L644" s="5">
        <v>45847.78125</v>
      </c>
      <c r="M644" s="5">
        <v>45847.791666666664</v>
      </c>
      <c r="N644" s="5">
        <v>45847.914583333331</v>
      </c>
      <c r="O644" s="5">
        <v>45847.931250000001</v>
      </c>
      <c r="P644" s="1">
        <v>15</v>
      </c>
      <c r="Q644" s="1">
        <v>177</v>
      </c>
      <c r="R644" s="1">
        <v>24</v>
      </c>
      <c r="S644" s="6">
        <v>12.9</v>
      </c>
      <c r="T644" s="1" t="s">
        <v>48</v>
      </c>
      <c r="U644" s="1" t="s">
        <v>35</v>
      </c>
      <c r="W644" s="2">
        <v>0.84</v>
      </c>
      <c r="X644" s="3">
        <v>226.43</v>
      </c>
      <c r="Y644" s="3">
        <v>702.19</v>
      </c>
      <c r="Z644" s="4" t="str">
        <f t="shared" si="40"/>
        <v>July</v>
      </c>
      <c r="AA644" s="1" t="str" cm="1">
        <f t="array" ref="AA644">_xlfn.IFS(
  HOUR(L644) &lt; 6, "Overnight (12am–6am)",
  HOUR(L644) &lt; 10, "Morning (6am–10am)",
  HOUR(L644) &lt; 14, "Midday (10am–2pm)",
  HOUR(L644) &lt; 18, "Afternoon (2pm–6pm)",
  TRUE, "Evening (6pm–12am)"
)</f>
        <v>Evening (6pm–12am)</v>
      </c>
      <c r="AB644" s="5" t="str">
        <f t="shared" si="41"/>
        <v>Wednesday</v>
      </c>
      <c r="AC644" s="2">
        <f t="shared" si="42"/>
        <v>18</v>
      </c>
      <c r="AD644" s="7">
        <f t="shared" si="43"/>
        <v>216.00000000209548</v>
      </c>
    </row>
    <row r="645" spans="1:30" x14ac:dyDescent="0.35">
      <c r="A645" s="1" t="s">
        <v>730</v>
      </c>
      <c r="B645" s="4">
        <v>45862</v>
      </c>
      <c r="C645" s="1" t="s">
        <v>27</v>
      </c>
      <c r="D645" s="1" t="s">
        <v>28</v>
      </c>
      <c r="E645" s="1" t="s">
        <v>66</v>
      </c>
      <c r="F645" s="1" t="s">
        <v>30</v>
      </c>
      <c r="G645" s="1" t="s">
        <v>39</v>
      </c>
      <c r="H645" s="1" t="s">
        <v>40</v>
      </c>
      <c r="I645" s="1" t="s">
        <v>85</v>
      </c>
      <c r="J645" s="1" t="s">
        <v>1312</v>
      </c>
      <c r="K645" s="1" t="s">
        <v>1297</v>
      </c>
      <c r="L645" s="5">
        <v>45862.684027777781</v>
      </c>
      <c r="M645" s="5">
        <v>45862.70416666667</v>
      </c>
      <c r="N645" s="5">
        <v>45862.824999999997</v>
      </c>
      <c r="O645" s="5">
        <v>45862.838888888888</v>
      </c>
      <c r="P645" s="1">
        <v>29</v>
      </c>
      <c r="Q645" s="1">
        <v>174</v>
      </c>
      <c r="R645" s="1">
        <v>20</v>
      </c>
      <c r="S645" s="6">
        <v>8.6999999999999993</v>
      </c>
      <c r="T645" s="1" t="s">
        <v>48</v>
      </c>
      <c r="U645" s="1" t="s">
        <v>35</v>
      </c>
      <c r="W645" s="2">
        <v>1.62</v>
      </c>
      <c r="X645" s="3">
        <v>0</v>
      </c>
      <c r="Y645" s="3">
        <v>879.35</v>
      </c>
      <c r="Z645" s="4" t="str">
        <f t="shared" si="40"/>
        <v>July</v>
      </c>
      <c r="AA645" s="1" t="str" cm="1">
        <f t="array" ref="AA645">_xlfn.IFS(
  HOUR(L645) &lt; 6, "Overnight (12am–6am)",
  HOUR(L645) &lt; 10, "Morning (6am–10am)",
  HOUR(L645) &lt; 14, "Midday (10am–2pm)",
  HOUR(L645) &lt; 18, "Afternoon (2pm–6pm)",
  TRUE, "Evening (6pm–12am)"
)</f>
        <v>Afternoon (2pm–6pm)</v>
      </c>
      <c r="AB645" s="5" t="str">
        <f t="shared" si="41"/>
        <v>Thursday</v>
      </c>
      <c r="AC645" s="2">
        <f t="shared" si="42"/>
        <v>16</v>
      </c>
      <c r="AD645" s="7">
        <f t="shared" si="43"/>
        <v>222.99999999348074</v>
      </c>
    </row>
    <row r="646" spans="1:30" x14ac:dyDescent="0.35">
      <c r="A646" s="1" t="s">
        <v>731</v>
      </c>
      <c r="B646" s="4">
        <v>45854</v>
      </c>
      <c r="C646" s="1" t="s">
        <v>90</v>
      </c>
      <c r="D646" s="1" t="s">
        <v>28</v>
      </c>
      <c r="E646" s="1" t="s">
        <v>53</v>
      </c>
      <c r="F646" s="1" t="s">
        <v>30</v>
      </c>
      <c r="G646" s="1" t="s">
        <v>31</v>
      </c>
      <c r="H646" s="1" t="s">
        <v>32</v>
      </c>
      <c r="I646" s="1" t="s">
        <v>107</v>
      </c>
      <c r="J646" s="1" t="s">
        <v>1299</v>
      </c>
      <c r="K646" s="1" t="s">
        <v>1295</v>
      </c>
      <c r="L646" s="5">
        <v>45854.368055555555</v>
      </c>
      <c r="M646" s="5">
        <v>45854.375694444447</v>
      </c>
      <c r="N646" s="5">
        <v>45854.436111111114</v>
      </c>
      <c r="O646" s="5">
        <v>45854.461805555555</v>
      </c>
      <c r="P646" s="1">
        <v>11</v>
      </c>
      <c r="Q646" s="1">
        <v>87</v>
      </c>
      <c r="R646" s="1">
        <v>37</v>
      </c>
      <c r="S646" s="6">
        <v>1</v>
      </c>
      <c r="T646" s="1" t="s">
        <v>60</v>
      </c>
      <c r="U646" s="1" t="s">
        <v>35</v>
      </c>
      <c r="W646" s="2">
        <v>0.82</v>
      </c>
      <c r="X646" s="3">
        <v>38.72</v>
      </c>
      <c r="Y646" s="3">
        <v>264.74</v>
      </c>
      <c r="Z646" s="4" t="str">
        <f t="shared" si="40"/>
        <v>July</v>
      </c>
      <c r="AA646" s="1" t="str" cm="1">
        <f t="array" ref="AA646">_xlfn.IFS(
  HOUR(L646) &lt; 6, "Overnight (12am–6am)",
  HOUR(L646) &lt; 10, "Morning (6am–10am)",
  HOUR(L646) &lt; 14, "Midday (10am–2pm)",
  HOUR(L646) &lt; 18, "Afternoon (2pm–6pm)",
  TRUE, "Evening (6pm–12am)"
)</f>
        <v>Morning (6am–10am)</v>
      </c>
      <c r="AB646" s="5" t="str">
        <f t="shared" si="41"/>
        <v>Wednesday</v>
      </c>
      <c r="AC646" s="2">
        <f t="shared" si="42"/>
        <v>8</v>
      </c>
      <c r="AD646" s="7">
        <f t="shared" si="43"/>
        <v>135</v>
      </c>
    </row>
    <row r="647" spans="1:30" x14ac:dyDescent="0.35">
      <c r="A647" s="1" t="s">
        <v>732</v>
      </c>
      <c r="B647" s="4">
        <v>45863</v>
      </c>
      <c r="C647" s="1" t="s">
        <v>59</v>
      </c>
      <c r="D647" s="1" t="s">
        <v>28</v>
      </c>
      <c r="E647" s="1" t="s">
        <v>38</v>
      </c>
      <c r="F647" s="1" t="s">
        <v>30</v>
      </c>
      <c r="G647" s="1" t="s">
        <v>39</v>
      </c>
      <c r="H647" s="1" t="s">
        <v>40</v>
      </c>
      <c r="I647" s="1" t="s">
        <v>107</v>
      </c>
      <c r="J647" s="1" t="s">
        <v>1319</v>
      </c>
      <c r="K647" s="1" t="s">
        <v>1297</v>
      </c>
      <c r="L647" s="5">
        <v>45863.340277777781</v>
      </c>
      <c r="M647" s="5">
        <v>45863.354166666664</v>
      </c>
      <c r="N647" s="5">
        <v>45863.411111111112</v>
      </c>
      <c r="O647" s="5">
        <v>45863.421527777777</v>
      </c>
      <c r="P647" s="1">
        <v>20</v>
      </c>
      <c r="Q647" s="1">
        <v>82</v>
      </c>
      <c r="R647" s="1">
        <v>15</v>
      </c>
      <c r="S647" s="6">
        <v>10.1</v>
      </c>
      <c r="T647" s="1" t="s">
        <v>60</v>
      </c>
      <c r="U647" s="1" t="s">
        <v>35</v>
      </c>
      <c r="W647" s="2">
        <v>1.37</v>
      </c>
      <c r="X647" s="3">
        <v>36.9</v>
      </c>
      <c r="Y647" s="3">
        <v>436.17</v>
      </c>
      <c r="Z647" s="4" t="str">
        <f t="shared" si="40"/>
        <v>July</v>
      </c>
      <c r="AA647" s="1" t="str" cm="1">
        <f t="array" ref="AA647">_xlfn.IFS(
  HOUR(L647) &lt; 6, "Overnight (12am–6am)",
  HOUR(L647) &lt; 10, "Morning (6am–10am)",
  HOUR(L647) &lt; 14, "Midday (10am–2pm)",
  HOUR(L647) &lt; 18, "Afternoon (2pm–6pm)",
  TRUE, "Evening (6pm–12am)"
)</f>
        <v>Morning (6am–10am)</v>
      </c>
      <c r="AB647" s="5" t="str">
        <f t="shared" si="41"/>
        <v>Friday</v>
      </c>
      <c r="AC647" s="2">
        <f t="shared" si="42"/>
        <v>8</v>
      </c>
      <c r="AD647" s="7">
        <f t="shared" si="43"/>
        <v>116.99999999371357</v>
      </c>
    </row>
    <row r="648" spans="1:30" x14ac:dyDescent="0.35">
      <c r="A648" s="1" t="s">
        <v>733</v>
      </c>
      <c r="B648" s="4">
        <v>45861</v>
      </c>
      <c r="C648" s="1" t="s">
        <v>63</v>
      </c>
      <c r="D648" s="1" t="s">
        <v>28</v>
      </c>
      <c r="E648" s="1" t="s">
        <v>56</v>
      </c>
      <c r="F648" s="1" t="s">
        <v>30</v>
      </c>
      <c r="G648" s="1" t="s">
        <v>39</v>
      </c>
      <c r="H648" s="1" t="s">
        <v>40</v>
      </c>
      <c r="I648" s="1" t="s">
        <v>47</v>
      </c>
      <c r="J648" s="1" t="s">
        <v>1320</v>
      </c>
      <c r="K648" s="1" t="s">
        <v>1295</v>
      </c>
      <c r="L648" s="5">
        <v>45861.364583333336</v>
      </c>
      <c r="M648" s="5">
        <v>45861.380555555559</v>
      </c>
      <c r="N648" s="5">
        <v>45861.440972222219</v>
      </c>
      <c r="O648" s="5">
        <v>45861.464583333334</v>
      </c>
      <c r="P648" s="1">
        <v>23</v>
      </c>
      <c r="Q648" s="1">
        <v>87</v>
      </c>
      <c r="R648" s="1">
        <v>34</v>
      </c>
      <c r="S648" s="6">
        <v>5.4</v>
      </c>
      <c r="T648" s="1" t="s">
        <v>48</v>
      </c>
      <c r="U648" s="1" t="s">
        <v>35</v>
      </c>
      <c r="W648" s="2">
        <v>2.16</v>
      </c>
      <c r="X648" s="3">
        <v>62.57</v>
      </c>
      <c r="Y648" s="3">
        <v>409.97</v>
      </c>
      <c r="Z648" s="4" t="str">
        <f t="shared" si="40"/>
        <v>July</v>
      </c>
      <c r="AA648" s="1" t="str" cm="1">
        <f t="array" ref="AA648">_xlfn.IFS(
  HOUR(L648) &lt; 6, "Overnight (12am–6am)",
  HOUR(L648) &lt; 10, "Morning (6am–10am)",
  HOUR(L648) &lt; 14, "Midday (10am–2pm)",
  HOUR(L648) &lt; 18, "Afternoon (2pm–6pm)",
  TRUE, "Evening (6pm–12am)"
)</f>
        <v>Morning (6am–10am)</v>
      </c>
      <c r="AB648" s="5" t="str">
        <f t="shared" si="41"/>
        <v>Wednesday</v>
      </c>
      <c r="AC648" s="2">
        <f t="shared" si="42"/>
        <v>8</v>
      </c>
      <c r="AD648" s="7">
        <f t="shared" si="43"/>
        <v>143.99999999790452</v>
      </c>
    </row>
    <row r="649" spans="1:30" x14ac:dyDescent="0.35">
      <c r="A649" s="1" t="s">
        <v>734</v>
      </c>
      <c r="B649" s="4">
        <v>45851</v>
      </c>
      <c r="C649" s="1" t="s">
        <v>83</v>
      </c>
      <c r="D649" s="1" t="s">
        <v>28</v>
      </c>
      <c r="E649" s="1" t="s">
        <v>53</v>
      </c>
      <c r="F649" s="1" t="s">
        <v>44</v>
      </c>
      <c r="G649" s="1" t="s">
        <v>39</v>
      </c>
      <c r="H649" s="1" t="s">
        <v>40</v>
      </c>
      <c r="I649" s="1" t="s">
        <v>67</v>
      </c>
      <c r="J649" s="1" t="s">
        <v>1301</v>
      </c>
      <c r="K649" s="1" t="s">
        <v>1297</v>
      </c>
      <c r="L649" s="5">
        <v>45851.607638888891</v>
      </c>
      <c r="M649" s="5">
        <v>45851.620833333334</v>
      </c>
      <c r="N649" s="5">
        <v>45851.677083333336</v>
      </c>
      <c r="O649" s="5">
        <v>45851.697222222225</v>
      </c>
      <c r="P649" s="1">
        <v>19</v>
      </c>
      <c r="Q649" s="1">
        <v>81</v>
      </c>
      <c r="R649" s="1">
        <v>29</v>
      </c>
      <c r="S649" s="6">
        <v>13.9</v>
      </c>
      <c r="T649" s="1" t="s">
        <v>34</v>
      </c>
      <c r="U649" s="1" t="s">
        <v>35</v>
      </c>
      <c r="W649" s="2">
        <v>1.58</v>
      </c>
      <c r="X649" s="3">
        <v>185.65</v>
      </c>
      <c r="Y649" s="3">
        <v>575.95000000000005</v>
      </c>
      <c r="Z649" s="4" t="str">
        <f t="shared" si="40"/>
        <v>July</v>
      </c>
      <c r="AA649" s="1" t="str" cm="1">
        <f t="array" ref="AA649">_xlfn.IFS(
  HOUR(L649) &lt; 6, "Overnight (12am–6am)",
  HOUR(L649) &lt; 10, "Morning (6am–10am)",
  HOUR(L649) &lt; 14, "Midday (10am–2pm)",
  HOUR(L649) &lt; 18, "Afternoon (2pm–6pm)",
  TRUE, "Evening (6pm–12am)"
)</f>
        <v>Afternoon (2pm–6pm)</v>
      </c>
      <c r="AB649" s="5" t="str">
        <f t="shared" si="41"/>
        <v>Sunday</v>
      </c>
      <c r="AC649" s="2">
        <f t="shared" si="42"/>
        <v>14</v>
      </c>
      <c r="AD649" s="7">
        <f t="shared" si="43"/>
        <v>129.00000000139698</v>
      </c>
    </row>
    <row r="650" spans="1:30" x14ac:dyDescent="0.35">
      <c r="A650" s="1" t="s">
        <v>735</v>
      </c>
      <c r="B650" s="4">
        <v>45845</v>
      </c>
      <c r="C650" s="1" t="s">
        <v>65</v>
      </c>
      <c r="D650" s="1" t="s">
        <v>28</v>
      </c>
      <c r="E650" s="1" t="s">
        <v>53</v>
      </c>
      <c r="F650" s="1" t="s">
        <v>30</v>
      </c>
      <c r="G650" s="1" t="s">
        <v>39</v>
      </c>
      <c r="H650" s="1" t="s">
        <v>40</v>
      </c>
      <c r="I650" s="1" t="s">
        <v>67</v>
      </c>
      <c r="J650" s="1" t="s">
        <v>1313</v>
      </c>
      <c r="K650" s="1" t="s">
        <v>1295</v>
      </c>
      <c r="L650" s="5">
        <v>45845.444444444445</v>
      </c>
      <c r="M650" s="5">
        <v>45845.456944444442</v>
      </c>
      <c r="N650" s="5">
        <v>45845.524305555555</v>
      </c>
      <c r="O650" s="5">
        <v>45845.554166666669</v>
      </c>
      <c r="P650" s="1">
        <v>18</v>
      </c>
      <c r="Q650" s="1">
        <v>97</v>
      </c>
      <c r="R650" s="1">
        <v>43</v>
      </c>
      <c r="S650" s="6">
        <v>15.1</v>
      </c>
      <c r="T650" s="1" t="s">
        <v>54</v>
      </c>
      <c r="U650" s="1" t="s">
        <v>35</v>
      </c>
      <c r="W650" s="2">
        <v>1.61</v>
      </c>
      <c r="X650" s="3">
        <v>116.13</v>
      </c>
      <c r="Y650" s="3">
        <v>737.13</v>
      </c>
      <c r="Z650" s="4" t="str">
        <f t="shared" si="40"/>
        <v>July</v>
      </c>
      <c r="AA650" s="1" t="str" cm="1">
        <f t="array" ref="AA650">_xlfn.IFS(
  HOUR(L650) &lt; 6, "Overnight (12am–6am)",
  HOUR(L650) &lt; 10, "Morning (6am–10am)",
  HOUR(L650) &lt; 14, "Midday (10am–2pm)",
  HOUR(L650) &lt; 18, "Afternoon (2pm–6pm)",
  TRUE, "Evening (6pm–12am)"
)</f>
        <v>Midday (10am–2pm)</v>
      </c>
      <c r="AB650" s="5" t="str">
        <f t="shared" si="41"/>
        <v>Monday</v>
      </c>
      <c r="AC650" s="2">
        <f t="shared" si="42"/>
        <v>10</v>
      </c>
      <c r="AD650" s="7">
        <f t="shared" si="43"/>
        <v>158.00000000162981</v>
      </c>
    </row>
    <row r="651" spans="1:30" x14ac:dyDescent="0.35">
      <c r="A651" s="1" t="s">
        <v>736</v>
      </c>
      <c r="B651" s="4">
        <v>45858</v>
      </c>
      <c r="C651" s="1" t="s">
        <v>83</v>
      </c>
      <c r="D651" s="1" t="s">
        <v>28</v>
      </c>
      <c r="E651" s="1" t="s">
        <v>66</v>
      </c>
      <c r="F651" s="1" t="s">
        <v>30</v>
      </c>
      <c r="G651" s="1" t="s">
        <v>39</v>
      </c>
      <c r="H651" s="1" t="s">
        <v>40</v>
      </c>
      <c r="I651" s="1" t="s">
        <v>67</v>
      </c>
      <c r="J651" s="1" t="s">
        <v>1298</v>
      </c>
      <c r="K651" s="1" t="s">
        <v>1296</v>
      </c>
      <c r="L651" s="5">
        <v>45858.572916666664</v>
      </c>
      <c r="M651" s="5">
        <v>45858.588888888888</v>
      </c>
      <c r="N651" s="5">
        <v>45858.65625</v>
      </c>
      <c r="O651" s="5">
        <v>45858.672222222223</v>
      </c>
      <c r="P651" s="1">
        <v>23</v>
      </c>
      <c r="Q651" s="1">
        <v>97</v>
      </c>
      <c r="R651" s="1">
        <v>23</v>
      </c>
      <c r="S651" s="6">
        <v>8.3000000000000007</v>
      </c>
      <c r="T651" s="1" t="s">
        <v>48</v>
      </c>
      <c r="U651" s="1" t="s">
        <v>35</v>
      </c>
      <c r="W651" s="2">
        <v>1.9</v>
      </c>
      <c r="X651" s="3">
        <v>14.89</v>
      </c>
      <c r="Y651" s="3">
        <v>836.89</v>
      </c>
      <c r="Z651" s="4" t="str">
        <f t="shared" si="40"/>
        <v>July</v>
      </c>
      <c r="AA651" s="1" t="str" cm="1">
        <f t="array" ref="AA651">_xlfn.IFS(
  HOUR(L651) &lt; 6, "Overnight (12am–6am)",
  HOUR(L651) &lt; 10, "Morning (6am–10am)",
  HOUR(L651) &lt; 14, "Midday (10am–2pm)",
  HOUR(L651) &lt; 18, "Afternoon (2pm–6pm)",
  TRUE, "Evening (6pm–12am)"
)</f>
        <v>Midday (10am–2pm)</v>
      </c>
      <c r="AB651" s="5" t="str">
        <f t="shared" si="41"/>
        <v>Sunday</v>
      </c>
      <c r="AC651" s="2">
        <f t="shared" si="42"/>
        <v>13</v>
      </c>
      <c r="AD651" s="7">
        <f t="shared" si="43"/>
        <v>143.00000000512227</v>
      </c>
    </row>
    <row r="652" spans="1:30" x14ac:dyDescent="0.35">
      <c r="A652" s="1" t="s">
        <v>737</v>
      </c>
      <c r="B652" s="4">
        <v>45855</v>
      </c>
      <c r="C652" s="1" t="s">
        <v>119</v>
      </c>
      <c r="D652" s="1" t="s">
        <v>28</v>
      </c>
      <c r="E652" s="1" t="s">
        <v>53</v>
      </c>
      <c r="F652" s="1" t="s">
        <v>30</v>
      </c>
      <c r="G652" s="1" t="s">
        <v>39</v>
      </c>
      <c r="H652" s="1" t="s">
        <v>40</v>
      </c>
      <c r="I652" s="1" t="s">
        <v>75</v>
      </c>
      <c r="J652" s="1" t="s">
        <v>1320</v>
      </c>
      <c r="K652" s="1" t="s">
        <v>1292</v>
      </c>
      <c r="L652" s="5">
        <v>45855.621527777781</v>
      </c>
      <c r="M652" s="5">
        <v>45855.630555555559</v>
      </c>
      <c r="N652" s="5">
        <v>45855.743750000001</v>
      </c>
      <c r="O652" s="5">
        <v>45855.761111111111</v>
      </c>
      <c r="P652" s="1">
        <v>13</v>
      </c>
      <c r="Q652" s="1">
        <v>163</v>
      </c>
      <c r="R652" s="1">
        <v>25</v>
      </c>
      <c r="S652" s="6">
        <v>16.8</v>
      </c>
      <c r="T652" s="1" t="s">
        <v>48</v>
      </c>
      <c r="U652" s="1" t="s">
        <v>35</v>
      </c>
      <c r="W652" s="2">
        <v>2.59</v>
      </c>
      <c r="X652" s="3">
        <v>49.35</v>
      </c>
      <c r="Y652" s="3">
        <v>379.77</v>
      </c>
      <c r="Z652" s="4" t="str">
        <f t="shared" si="40"/>
        <v>July</v>
      </c>
      <c r="AA652" s="1" t="str" cm="1">
        <f t="array" ref="AA652">_xlfn.IFS(
  HOUR(L652) &lt; 6, "Overnight (12am–6am)",
  HOUR(L652) &lt; 10, "Morning (6am–10am)",
  HOUR(L652) &lt; 14, "Midday (10am–2pm)",
  HOUR(L652) &lt; 18, "Afternoon (2pm–6pm)",
  TRUE, "Evening (6pm–12am)"
)</f>
        <v>Afternoon (2pm–6pm)</v>
      </c>
      <c r="AB652" s="5" t="str">
        <f t="shared" si="41"/>
        <v>Thursday</v>
      </c>
      <c r="AC652" s="2">
        <f t="shared" si="42"/>
        <v>14</v>
      </c>
      <c r="AD652" s="7">
        <f t="shared" si="43"/>
        <v>200.99999999511056</v>
      </c>
    </row>
    <row r="653" spans="1:30" x14ac:dyDescent="0.35">
      <c r="A653" s="1" t="s">
        <v>738</v>
      </c>
      <c r="B653" s="4">
        <v>45846</v>
      </c>
      <c r="C653" s="1" t="s">
        <v>130</v>
      </c>
      <c r="D653" s="1" t="s">
        <v>28</v>
      </c>
      <c r="E653" s="1" t="s">
        <v>66</v>
      </c>
      <c r="F653" s="1" t="s">
        <v>44</v>
      </c>
      <c r="G653" s="1" t="s">
        <v>31</v>
      </c>
      <c r="H653" s="1" t="s">
        <v>32</v>
      </c>
      <c r="I653" s="1" t="s">
        <v>85</v>
      </c>
      <c r="J653" s="1" t="s">
        <v>1318</v>
      </c>
      <c r="K653" s="1" t="s">
        <v>1292</v>
      </c>
      <c r="L653" s="5">
        <v>45846.295138888891</v>
      </c>
      <c r="M653" s="5">
        <v>45846.30972222222</v>
      </c>
      <c r="N653" s="5">
        <v>45846.359027777777</v>
      </c>
      <c r="O653" s="5">
        <v>45846.383333333331</v>
      </c>
      <c r="P653" s="1">
        <v>21</v>
      </c>
      <c r="Q653" s="1">
        <v>71</v>
      </c>
      <c r="R653" s="1">
        <v>35</v>
      </c>
      <c r="S653" s="6">
        <v>9.1999999999999993</v>
      </c>
      <c r="T653" s="1" t="s">
        <v>77</v>
      </c>
      <c r="U653" s="1" t="s">
        <v>70</v>
      </c>
      <c r="V653" s="1" t="s">
        <v>173</v>
      </c>
      <c r="W653" s="2">
        <v>0</v>
      </c>
      <c r="X653" s="3">
        <v>0</v>
      </c>
      <c r="Y653" s="3">
        <v>0</v>
      </c>
      <c r="Z653" s="4" t="str">
        <f t="shared" si="40"/>
        <v>July</v>
      </c>
      <c r="AA653" s="1" t="str" cm="1">
        <f t="array" ref="AA653">_xlfn.IFS(
  HOUR(L653) &lt; 6, "Overnight (12am–6am)",
  HOUR(L653) &lt; 10, "Morning (6am–10am)",
  HOUR(L653) &lt; 14, "Midday (10am–2pm)",
  HOUR(L653) &lt; 18, "Afternoon (2pm–6pm)",
  TRUE, "Evening (6pm–12am)"
)</f>
        <v>Morning (6am–10am)</v>
      </c>
      <c r="AB653" s="5" t="str">
        <f t="shared" si="41"/>
        <v>Tuesday</v>
      </c>
      <c r="AC653" s="2">
        <f t="shared" si="42"/>
        <v>7</v>
      </c>
      <c r="AD653" s="7">
        <f t="shared" si="43"/>
        <v>126.99999999487773</v>
      </c>
    </row>
    <row r="654" spans="1:30" x14ac:dyDescent="0.35">
      <c r="A654" s="1" t="s">
        <v>739</v>
      </c>
      <c r="B654" s="4">
        <v>45855</v>
      </c>
      <c r="C654" s="1" t="s">
        <v>119</v>
      </c>
      <c r="D654" s="1" t="s">
        <v>28</v>
      </c>
      <c r="E654" s="1" t="s">
        <v>66</v>
      </c>
      <c r="F654" s="1" t="s">
        <v>30</v>
      </c>
      <c r="G654" s="1" t="s">
        <v>31</v>
      </c>
      <c r="H654" s="1" t="s">
        <v>32</v>
      </c>
      <c r="I654" s="1" t="s">
        <v>85</v>
      </c>
      <c r="J654" s="1" t="s">
        <v>1304</v>
      </c>
      <c r="K654" s="1" t="s">
        <v>1297</v>
      </c>
      <c r="L654" s="5">
        <v>45855.381944444445</v>
      </c>
      <c r="M654" s="5">
        <v>45855.393750000003</v>
      </c>
      <c r="N654" s="5">
        <v>45855.48541666667</v>
      </c>
      <c r="O654" s="5">
        <v>45855.497916666667</v>
      </c>
      <c r="P654" s="1">
        <v>17</v>
      </c>
      <c r="Q654" s="1">
        <v>132</v>
      </c>
      <c r="R654" s="1">
        <v>18</v>
      </c>
      <c r="S654" s="6">
        <v>13.2</v>
      </c>
      <c r="T654" s="1" t="s">
        <v>48</v>
      </c>
      <c r="U654" s="1" t="s">
        <v>35</v>
      </c>
      <c r="W654" s="2">
        <v>1.1499999999999999</v>
      </c>
      <c r="X654" s="3">
        <v>23.93</v>
      </c>
      <c r="Y654" s="3">
        <v>153.58000000000001</v>
      </c>
      <c r="Z654" s="4" t="str">
        <f t="shared" si="40"/>
        <v>July</v>
      </c>
      <c r="AA654" s="1" t="str" cm="1">
        <f t="array" ref="AA654">_xlfn.IFS(
  HOUR(L654) &lt; 6, "Overnight (12am–6am)",
  HOUR(L654) &lt; 10, "Morning (6am–10am)",
  HOUR(L654) &lt; 14, "Midday (10am–2pm)",
  HOUR(L654) &lt; 18, "Afternoon (2pm–6pm)",
  TRUE, "Evening (6pm–12am)"
)</f>
        <v>Morning (6am–10am)</v>
      </c>
      <c r="AB654" s="5" t="str">
        <f t="shared" si="41"/>
        <v>Thursday</v>
      </c>
      <c r="AC654" s="2">
        <f t="shared" si="42"/>
        <v>9</v>
      </c>
      <c r="AD654" s="7">
        <f t="shared" si="43"/>
        <v>166.99999999953434</v>
      </c>
    </row>
    <row r="655" spans="1:30" x14ac:dyDescent="0.35">
      <c r="A655" s="1" t="s">
        <v>740</v>
      </c>
      <c r="B655" s="4">
        <v>45852</v>
      </c>
      <c r="C655" s="1" t="s">
        <v>43</v>
      </c>
      <c r="D655" s="1" t="s">
        <v>28</v>
      </c>
      <c r="E655" s="1" t="s">
        <v>53</v>
      </c>
      <c r="F655" s="1" t="s">
        <v>30</v>
      </c>
      <c r="G655" s="1" t="s">
        <v>31</v>
      </c>
      <c r="H655" s="1" t="s">
        <v>32</v>
      </c>
      <c r="I655" s="1" t="s">
        <v>33</v>
      </c>
      <c r="J655" s="1" t="s">
        <v>1320</v>
      </c>
      <c r="K655" s="1" t="s">
        <v>1295</v>
      </c>
      <c r="L655" s="5">
        <v>45852.625</v>
      </c>
      <c r="M655" s="5">
        <v>45852.640277777777</v>
      </c>
      <c r="N655" s="5">
        <v>45852.738194444442</v>
      </c>
      <c r="O655" s="5">
        <v>45852.759027777778</v>
      </c>
      <c r="P655" s="1">
        <v>22</v>
      </c>
      <c r="Q655" s="1">
        <v>141</v>
      </c>
      <c r="R655" s="1">
        <v>30</v>
      </c>
      <c r="S655" s="6">
        <v>16.399999999999999</v>
      </c>
      <c r="T655" s="1" t="s">
        <v>41</v>
      </c>
      <c r="U655" s="1" t="s">
        <v>35</v>
      </c>
      <c r="W655" s="2">
        <v>0.5</v>
      </c>
      <c r="X655" s="3">
        <v>22.92</v>
      </c>
      <c r="Y655" s="3">
        <v>182.44</v>
      </c>
      <c r="Z655" s="4" t="str">
        <f t="shared" si="40"/>
        <v>July</v>
      </c>
      <c r="AA655" s="1" t="str" cm="1">
        <f t="array" ref="AA655">_xlfn.IFS(
  HOUR(L655) &lt; 6, "Overnight (12am–6am)",
  HOUR(L655) &lt; 10, "Morning (6am–10am)",
  HOUR(L655) &lt; 14, "Midday (10am–2pm)",
  HOUR(L655) &lt; 18, "Afternoon (2pm–6pm)",
  TRUE, "Evening (6pm–12am)"
)</f>
        <v>Afternoon (2pm–6pm)</v>
      </c>
      <c r="AB655" s="5" t="str">
        <f t="shared" si="41"/>
        <v>Monday</v>
      </c>
      <c r="AC655" s="2">
        <f t="shared" si="42"/>
        <v>15</v>
      </c>
      <c r="AD655" s="7">
        <f t="shared" si="43"/>
        <v>193.00000000046566</v>
      </c>
    </row>
    <row r="656" spans="1:30" x14ac:dyDescent="0.35">
      <c r="A656" s="1" t="s">
        <v>741</v>
      </c>
      <c r="B656" s="4">
        <v>45856</v>
      </c>
      <c r="C656" s="1" t="s">
        <v>119</v>
      </c>
      <c r="D656" s="1" t="s">
        <v>28</v>
      </c>
      <c r="E656" s="1" t="s">
        <v>56</v>
      </c>
      <c r="F656" s="1" t="s">
        <v>30</v>
      </c>
      <c r="G656" s="1" t="s">
        <v>39</v>
      </c>
      <c r="H656" s="1" t="s">
        <v>40</v>
      </c>
      <c r="I656" s="1" t="s">
        <v>85</v>
      </c>
      <c r="J656" s="1" t="s">
        <v>1310</v>
      </c>
      <c r="K656" s="1" t="s">
        <v>1292</v>
      </c>
      <c r="L656" s="5">
        <v>45856.461805555555</v>
      </c>
      <c r="M656" s="5">
        <v>45856.475694444445</v>
      </c>
      <c r="N656" s="5">
        <v>45856.571527777778</v>
      </c>
      <c r="O656" s="5">
        <v>45856.600694444445</v>
      </c>
      <c r="P656" s="1">
        <v>20</v>
      </c>
      <c r="Q656" s="1">
        <v>138</v>
      </c>
      <c r="R656" s="1">
        <v>42</v>
      </c>
      <c r="S656" s="6">
        <v>10.1</v>
      </c>
      <c r="T656" s="1" t="s">
        <v>54</v>
      </c>
      <c r="U656" s="1" t="s">
        <v>35</v>
      </c>
      <c r="W656" s="2">
        <v>2.61</v>
      </c>
      <c r="X656" s="3">
        <v>116.82</v>
      </c>
      <c r="Y656" s="3">
        <v>441.37</v>
      </c>
      <c r="Z656" s="4" t="str">
        <f t="shared" si="40"/>
        <v>July</v>
      </c>
      <c r="AA656" s="1" t="str" cm="1">
        <f t="array" ref="AA656">_xlfn.IFS(
  HOUR(L656) &lt; 6, "Overnight (12am–6am)",
  HOUR(L656) &lt; 10, "Morning (6am–10am)",
  HOUR(L656) &lt; 14, "Midday (10am–2pm)",
  HOUR(L656) &lt; 18, "Afternoon (2pm–6pm)",
  TRUE, "Evening (6pm–12am)"
)</f>
        <v>Midday (10am–2pm)</v>
      </c>
      <c r="AB656" s="5" t="str">
        <f t="shared" si="41"/>
        <v>Friday</v>
      </c>
      <c r="AC656" s="2">
        <f t="shared" si="42"/>
        <v>11</v>
      </c>
      <c r="AD656" s="7">
        <f t="shared" si="43"/>
        <v>200.00000000232831</v>
      </c>
    </row>
    <row r="657" spans="1:30" x14ac:dyDescent="0.35">
      <c r="A657" s="1" t="s">
        <v>742</v>
      </c>
      <c r="B657" s="4">
        <v>45839</v>
      </c>
      <c r="C657" s="1" t="s">
        <v>88</v>
      </c>
      <c r="D657" s="1" t="s">
        <v>28</v>
      </c>
      <c r="E657" s="1" t="s">
        <v>66</v>
      </c>
      <c r="F657" s="1" t="s">
        <v>30</v>
      </c>
      <c r="G657" s="1" t="s">
        <v>39</v>
      </c>
      <c r="H657" s="1" t="s">
        <v>40</v>
      </c>
      <c r="I657" s="1" t="s">
        <v>85</v>
      </c>
      <c r="J657" s="1" t="s">
        <v>1306</v>
      </c>
      <c r="K657" s="1" t="s">
        <v>1293</v>
      </c>
      <c r="L657" s="5">
        <v>45839.305555555555</v>
      </c>
      <c r="M657" s="5">
        <v>45839.32708333333</v>
      </c>
      <c r="N657" s="5">
        <v>45839.430555555555</v>
      </c>
      <c r="O657" s="5">
        <v>45839.458333333336</v>
      </c>
      <c r="P657" s="1">
        <v>31</v>
      </c>
      <c r="Q657" s="1">
        <v>149</v>
      </c>
      <c r="R657" s="1">
        <v>40</v>
      </c>
      <c r="S657" s="6">
        <v>8.4</v>
      </c>
      <c r="T657" s="1" t="s">
        <v>34</v>
      </c>
      <c r="U657" s="1" t="s">
        <v>35</v>
      </c>
      <c r="W657" s="2">
        <v>2.84</v>
      </c>
      <c r="X657" s="3">
        <v>37.14</v>
      </c>
      <c r="Y657" s="3">
        <v>525.55999999999995</v>
      </c>
      <c r="Z657" s="4" t="str">
        <f t="shared" si="40"/>
        <v>July</v>
      </c>
      <c r="AA657" s="1" t="str" cm="1">
        <f t="array" ref="AA657">_xlfn.IFS(
  HOUR(L657) &lt; 6, "Overnight (12am–6am)",
  HOUR(L657) &lt; 10, "Morning (6am–10am)",
  HOUR(L657) &lt; 14, "Midday (10am–2pm)",
  HOUR(L657) &lt; 18, "Afternoon (2pm–6pm)",
  TRUE, "Evening (6pm–12am)"
)</f>
        <v>Morning (6am–10am)</v>
      </c>
      <c r="AB657" s="5" t="str">
        <f t="shared" si="41"/>
        <v>Tuesday</v>
      </c>
      <c r="AC657" s="2">
        <f t="shared" si="42"/>
        <v>7</v>
      </c>
      <c r="AD657" s="7">
        <f t="shared" si="43"/>
        <v>220.00000000465661</v>
      </c>
    </row>
    <row r="658" spans="1:30" x14ac:dyDescent="0.35">
      <c r="A658" s="1" t="s">
        <v>743</v>
      </c>
      <c r="B658" s="4">
        <v>45859</v>
      </c>
      <c r="C658" s="1" t="s">
        <v>50</v>
      </c>
      <c r="D658" s="1" t="s">
        <v>28</v>
      </c>
      <c r="E658" s="1" t="s">
        <v>56</v>
      </c>
      <c r="F658" s="1" t="s">
        <v>30</v>
      </c>
      <c r="G658" s="1" t="s">
        <v>39</v>
      </c>
      <c r="H658" s="1" t="s">
        <v>40</v>
      </c>
      <c r="I658" s="1" t="s">
        <v>67</v>
      </c>
      <c r="J658" s="1" t="s">
        <v>1316</v>
      </c>
      <c r="K658" s="1" t="s">
        <v>1295</v>
      </c>
      <c r="L658" s="5">
        <v>45859.583333333336</v>
      </c>
      <c r="M658" s="5">
        <v>45859.595833333333</v>
      </c>
      <c r="N658" s="5">
        <v>45859.636111111111</v>
      </c>
      <c r="O658" s="5">
        <v>45859.647222222222</v>
      </c>
      <c r="P658" s="1">
        <v>18</v>
      </c>
      <c r="Q658" s="1">
        <v>58</v>
      </c>
      <c r="R658" s="1">
        <v>16</v>
      </c>
      <c r="S658" s="6">
        <v>14.4</v>
      </c>
      <c r="T658" s="1" t="s">
        <v>54</v>
      </c>
      <c r="U658" s="1" t="s">
        <v>35</v>
      </c>
      <c r="W658" s="2">
        <v>1.05</v>
      </c>
      <c r="X658" s="3">
        <v>190.02</v>
      </c>
      <c r="Y658" s="3">
        <v>345.5</v>
      </c>
      <c r="Z658" s="4" t="str">
        <f t="shared" si="40"/>
        <v>July</v>
      </c>
      <c r="AA658" s="1" t="str" cm="1">
        <f t="array" ref="AA658">_xlfn.IFS(
  HOUR(L658) &lt; 6, "Overnight (12am–6am)",
  HOUR(L658) &lt; 10, "Morning (6am–10am)",
  HOUR(L658) &lt; 14, "Midday (10am–2pm)",
  HOUR(L658) &lt; 18, "Afternoon (2pm–6pm)",
  TRUE, "Evening (6pm–12am)"
)</f>
        <v>Afternoon (2pm–6pm)</v>
      </c>
      <c r="AB658" s="5" t="str">
        <f t="shared" si="41"/>
        <v>Monday</v>
      </c>
      <c r="AC658" s="2">
        <f t="shared" si="42"/>
        <v>14</v>
      </c>
      <c r="AD658" s="7">
        <f t="shared" si="43"/>
        <v>91.999999996041879</v>
      </c>
    </row>
    <row r="659" spans="1:30" x14ac:dyDescent="0.35">
      <c r="A659" s="1" t="s">
        <v>744</v>
      </c>
      <c r="B659" s="4">
        <v>45847</v>
      </c>
      <c r="C659" s="1" t="s">
        <v>50</v>
      </c>
      <c r="D659" s="1" t="s">
        <v>28</v>
      </c>
      <c r="E659" s="1" t="s">
        <v>66</v>
      </c>
      <c r="F659" s="1" t="s">
        <v>30</v>
      </c>
      <c r="G659" s="1" t="s">
        <v>39</v>
      </c>
      <c r="H659" s="1" t="s">
        <v>40</v>
      </c>
      <c r="I659" s="1" t="s">
        <v>57</v>
      </c>
      <c r="J659" s="1" t="s">
        <v>1310</v>
      </c>
      <c r="K659" s="1" t="s">
        <v>1295</v>
      </c>
      <c r="L659" s="5">
        <v>45847.756944444445</v>
      </c>
      <c r="M659" s="5">
        <v>45847.770138888889</v>
      </c>
      <c r="N659" s="5">
        <v>45847.85</v>
      </c>
      <c r="O659" s="5">
        <v>45847.867361111108</v>
      </c>
      <c r="P659" s="1">
        <v>19</v>
      </c>
      <c r="Q659" s="1">
        <v>115</v>
      </c>
      <c r="R659" s="1">
        <v>25</v>
      </c>
      <c r="S659" s="6">
        <v>18.100000000000001</v>
      </c>
      <c r="T659" s="1" t="s">
        <v>34</v>
      </c>
      <c r="U659" s="1" t="s">
        <v>35</v>
      </c>
      <c r="W659" s="2">
        <v>2</v>
      </c>
      <c r="X659" s="3">
        <v>50.95</v>
      </c>
      <c r="Y659" s="3">
        <v>660.93</v>
      </c>
      <c r="Z659" s="4" t="str">
        <f t="shared" si="40"/>
        <v>July</v>
      </c>
      <c r="AA659" s="1" t="str" cm="1">
        <f t="array" ref="AA659">_xlfn.IFS(
  HOUR(L659) &lt; 6, "Overnight (12am–6am)",
  HOUR(L659) &lt; 10, "Morning (6am–10am)",
  HOUR(L659) &lt; 14, "Midday (10am–2pm)",
  HOUR(L659) &lt; 18, "Afternoon (2pm–6pm)",
  TRUE, "Evening (6pm–12am)"
)</f>
        <v>Evening (6pm–12am)</v>
      </c>
      <c r="AB659" s="5" t="str">
        <f t="shared" si="41"/>
        <v>Wednesday</v>
      </c>
      <c r="AC659" s="2">
        <f t="shared" si="42"/>
        <v>18</v>
      </c>
      <c r="AD659" s="7">
        <f t="shared" si="43"/>
        <v>158.99999999441206</v>
      </c>
    </row>
    <row r="660" spans="1:30" x14ac:dyDescent="0.35">
      <c r="A660" s="1" t="s">
        <v>745</v>
      </c>
      <c r="B660" s="4">
        <v>45848</v>
      </c>
      <c r="C660" s="1" t="s">
        <v>52</v>
      </c>
      <c r="D660" s="1" t="s">
        <v>28</v>
      </c>
      <c r="E660" s="1" t="s">
        <v>53</v>
      </c>
      <c r="F660" s="1" t="s">
        <v>30</v>
      </c>
      <c r="G660" s="1" t="s">
        <v>31</v>
      </c>
      <c r="H660" s="1" t="s">
        <v>32</v>
      </c>
      <c r="I660" s="1" t="s">
        <v>33</v>
      </c>
      <c r="J660" s="1" t="s">
        <v>1311</v>
      </c>
      <c r="K660" s="1" t="s">
        <v>1294</v>
      </c>
      <c r="L660" s="5">
        <v>45848.517361111109</v>
      </c>
      <c r="M660" s="5">
        <v>45848.531944444447</v>
      </c>
      <c r="N660" s="5">
        <v>45848.591666666667</v>
      </c>
      <c r="O660" s="5">
        <v>45848.603472222225</v>
      </c>
      <c r="P660" s="1">
        <v>21</v>
      </c>
      <c r="Q660" s="1">
        <v>86</v>
      </c>
      <c r="R660" s="1">
        <v>17</v>
      </c>
      <c r="S660" s="6">
        <v>10</v>
      </c>
      <c r="T660" s="1" t="s">
        <v>34</v>
      </c>
      <c r="U660" s="1" t="s">
        <v>35</v>
      </c>
      <c r="W660" s="2">
        <v>1.62</v>
      </c>
      <c r="X660" s="3">
        <v>26.02</v>
      </c>
      <c r="Y660" s="3">
        <v>367.37</v>
      </c>
      <c r="Z660" s="4" t="str">
        <f t="shared" si="40"/>
        <v>July</v>
      </c>
      <c r="AA660" s="1" t="str" cm="1">
        <f t="array" ref="AA660">_xlfn.IFS(
  HOUR(L660) &lt; 6, "Overnight (12am–6am)",
  HOUR(L660) &lt; 10, "Morning (6am–10am)",
  HOUR(L660) &lt; 14, "Midday (10am–2pm)",
  HOUR(L660) &lt; 18, "Afternoon (2pm–6pm)",
  TRUE, "Evening (6pm–12am)"
)</f>
        <v>Midday (10am–2pm)</v>
      </c>
      <c r="AB660" s="5" t="str">
        <f t="shared" si="41"/>
        <v>Thursday</v>
      </c>
      <c r="AC660" s="2">
        <f t="shared" si="42"/>
        <v>12</v>
      </c>
      <c r="AD660" s="7">
        <f t="shared" si="43"/>
        <v>124.0000000060536</v>
      </c>
    </row>
    <row r="661" spans="1:30" x14ac:dyDescent="0.35">
      <c r="A661" s="1" t="s">
        <v>746</v>
      </c>
      <c r="B661" s="4">
        <v>45857</v>
      </c>
      <c r="C661" s="1" t="s">
        <v>96</v>
      </c>
      <c r="D661" s="1" t="s">
        <v>28</v>
      </c>
      <c r="E661" s="1" t="s">
        <v>53</v>
      </c>
      <c r="F661" s="1" t="s">
        <v>30</v>
      </c>
      <c r="G661" s="1" t="s">
        <v>39</v>
      </c>
      <c r="H661" s="1" t="s">
        <v>40</v>
      </c>
      <c r="I661" s="1" t="s">
        <v>107</v>
      </c>
      <c r="J661" s="1" t="s">
        <v>1317</v>
      </c>
      <c r="K661" s="1" t="s">
        <v>1297</v>
      </c>
      <c r="L661" s="5">
        <v>45857.572916666664</v>
      </c>
      <c r="M661" s="5">
        <v>45857.57916666667</v>
      </c>
      <c r="N661" s="5">
        <v>45857.671527777777</v>
      </c>
      <c r="O661" s="5">
        <v>45857.697916666664</v>
      </c>
      <c r="P661" s="1">
        <v>9</v>
      </c>
      <c r="Q661" s="1">
        <v>133</v>
      </c>
      <c r="R661" s="1">
        <v>38</v>
      </c>
      <c r="S661" s="6">
        <v>17.3</v>
      </c>
      <c r="T661" s="1" t="s">
        <v>60</v>
      </c>
      <c r="U661" s="1" t="s">
        <v>35</v>
      </c>
      <c r="W661" s="2">
        <v>0.91</v>
      </c>
      <c r="X661" s="3">
        <v>72.739999999999995</v>
      </c>
      <c r="Y661" s="3">
        <v>951.18</v>
      </c>
      <c r="Z661" s="4" t="str">
        <f t="shared" si="40"/>
        <v>July</v>
      </c>
      <c r="AA661" s="1" t="str" cm="1">
        <f t="array" ref="AA661">_xlfn.IFS(
  HOUR(L661) &lt; 6, "Overnight (12am–6am)",
  HOUR(L661) &lt; 10, "Morning (6am–10am)",
  HOUR(L661) &lt; 14, "Midday (10am–2pm)",
  HOUR(L661) &lt; 18, "Afternoon (2pm–6pm)",
  TRUE, "Evening (6pm–12am)"
)</f>
        <v>Midday (10am–2pm)</v>
      </c>
      <c r="AB661" s="5" t="str">
        <f t="shared" si="41"/>
        <v>Saturday</v>
      </c>
      <c r="AC661" s="2">
        <f t="shared" si="42"/>
        <v>13</v>
      </c>
      <c r="AD661" s="7">
        <f t="shared" si="43"/>
        <v>180</v>
      </c>
    </row>
    <row r="662" spans="1:30" x14ac:dyDescent="0.35">
      <c r="A662" s="1" t="s">
        <v>747</v>
      </c>
      <c r="B662" s="4">
        <v>45842</v>
      </c>
      <c r="C662" s="1" t="s">
        <v>37</v>
      </c>
      <c r="D662" s="1" t="s">
        <v>28</v>
      </c>
      <c r="E662" s="1" t="s">
        <v>38</v>
      </c>
      <c r="F662" s="1" t="s">
        <v>30</v>
      </c>
      <c r="G662" s="1" t="s">
        <v>31</v>
      </c>
      <c r="H662" s="1" t="s">
        <v>32</v>
      </c>
      <c r="I662" s="1" t="s">
        <v>47</v>
      </c>
      <c r="J662" s="1" t="s">
        <v>1303</v>
      </c>
      <c r="K662" s="1" t="s">
        <v>1296</v>
      </c>
      <c r="L662" s="5">
        <v>45842.260416666664</v>
      </c>
      <c r="M662" s="5">
        <v>45842.28125</v>
      </c>
      <c r="N662" s="5">
        <v>45842.320833333331</v>
      </c>
      <c r="O662" s="5">
        <v>45842.32708333333</v>
      </c>
      <c r="P662" s="1">
        <v>30</v>
      </c>
      <c r="Q662" s="1">
        <v>57</v>
      </c>
      <c r="R662" s="1">
        <v>9</v>
      </c>
      <c r="S662" s="6">
        <v>12.8</v>
      </c>
      <c r="T662" s="1" t="s">
        <v>48</v>
      </c>
      <c r="U662" s="1" t="s">
        <v>35</v>
      </c>
      <c r="W662" s="2">
        <v>1.1499999999999999</v>
      </c>
      <c r="X662" s="3">
        <v>20.02</v>
      </c>
      <c r="Y662" s="3">
        <v>224.77</v>
      </c>
      <c r="Z662" s="4" t="str">
        <f t="shared" si="40"/>
        <v>July</v>
      </c>
      <c r="AA662" s="1" t="str" cm="1">
        <f t="array" ref="AA662">_xlfn.IFS(
  HOUR(L662) &lt; 6, "Overnight (12am–6am)",
  HOUR(L662) &lt; 10, "Morning (6am–10am)",
  HOUR(L662) &lt; 14, "Midday (10am–2pm)",
  HOUR(L662) &lt; 18, "Afternoon (2pm–6pm)",
  TRUE, "Evening (6pm–12am)"
)</f>
        <v>Morning (6am–10am)</v>
      </c>
      <c r="AB662" s="5" t="str">
        <f t="shared" si="41"/>
        <v>Friday</v>
      </c>
      <c r="AC662" s="2">
        <f t="shared" si="42"/>
        <v>6</v>
      </c>
      <c r="AD662" s="7">
        <f t="shared" si="43"/>
        <v>95.999999998603016</v>
      </c>
    </row>
    <row r="663" spans="1:30" x14ac:dyDescent="0.35">
      <c r="A663" s="1" t="s">
        <v>748</v>
      </c>
      <c r="B663" s="4">
        <v>45863</v>
      </c>
      <c r="C663" s="1" t="s">
        <v>69</v>
      </c>
      <c r="D663" s="1" t="s">
        <v>28</v>
      </c>
      <c r="E663" s="1" t="s">
        <v>56</v>
      </c>
      <c r="F663" s="1" t="s">
        <v>30</v>
      </c>
      <c r="G663" s="1" t="s">
        <v>39</v>
      </c>
      <c r="H663" s="1" t="s">
        <v>40</v>
      </c>
      <c r="I663" s="1" t="s">
        <v>47</v>
      </c>
      <c r="J663" s="1" t="s">
        <v>1308</v>
      </c>
      <c r="K663" s="1" t="s">
        <v>1295</v>
      </c>
      <c r="L663" s="5">
        <v>45863.416666666664</v>
      </c>
      <c r="M663" s="5">
        <v>45863.431250000001</v>
      </c>
      <c r="N663" s="5">
        <v>45863.51458333333</v>
      </c>
      <c r="O663" s="5">
        <v>45863.529166666667</v>
      </c>
      <c r="P663" s="1">
        <v>21</v>
      </c>
      <c r="Q663" s="1">
        <v>120</v>
      </c>
      <c r="R663" s="1">
        <v>21</v>
      </c>
      <c r="S663" s="6">
        <v>14.6</v>
      </c>
      <c r="T663" s="1" t="s">
        <v>34</v>
      </c>
      <c r="U663" s="1" t="s">
        <v>35</v>
      </c>
      <c r="W663" s="2">
        <v>0.93</v>
      </c>
      <c r="X663" s="3">
        <v>40.08</v>
      </c>
      <c r="Y663" s="3">
        <v>790.46</v>
      </c>
      <c r="Z663" s="4" t="str">
        <f t="shared" si="40"/>
        <v>July</v>
      </c>
      <c r="AA663" s="1" t="str" cm="1">
        <f t="array" ref="AA663">_xlfn.IFS(
  HOUR(L663) &lt; 6, "Overnight (12am–6am)",
  HOUR(L663) &lt; 10, "Morning (6am–10am)",
  HOUR(L663) &lt; 14, "Midday (10am–2pm)",
  HOUR(L663) &lt; 18, "Afternoon (2pm–6pm)",
  TRUE, "Evening (6pm–12am)"
)</f>
        <v>Midday (10am–2pm)</v>
      </c>
      <c r="AB663" s="5" t="str">
        <f t="shared" si="41"/>
        <v>Friday</v>
      </c>
      <c r="AC663" s="2">
        <f t="shared" si="42"/>
        <v>10</v>
      </c>
      <c r="AD663" s="7">
        <f t="shared" si="43"/>
        <v>162.00000000419095</v>
      </c>
    </row>
    <row r="664" spans="1:30" x14ac:dyDescent="0.35">
      <c r="A664" s="1" t="s">
        <v>749</v>
      </c>
      <c r="B664" s="4">
        <v>45855</v>
      </c>
      <c r="C664" s="1" t="s">
        <v>50</v>
      </c>
      <c r="D664" s="1" t="s">
        <v>28</v>
      </c>
      <c r="E664" s="1" t="s">
        <v>66</v>
      </c>
      <c r="F664" s="1" t="s">
        <v>30</v>
      </c>
      <c r="G664" s="1" t="s">
        <v>39</v>
      </c>
      <c r="H664" s="1" t="s">
        <v>40</v>
      </c>
      <c r="I664" s="1" t="s">
        <v>57</v>
      </c>
      <c r="J664" s="1" t="s">
        <v>1317</v>
      </c>
      <c r="K664" s="1" t="s">
        <v>1296</v>
      </c>
      <c r="L664" s="5">
        <v>45855.267361111109</v>
      </c>
      <c r="M664" s="5">
        <v>45855.273611111108</v>
      </c>
      <c r="N664" s="5">
        <v>45855.295138888891</v>
      </c>
      <c r="O664" s="5">
        <v>45855.320138888892</v>
      </c>
      <c r="P664" s="1">
        <v>9</v>
      </c>
      <c r="Q664" s="1">
        <v>31</v>
      </c>
      <c r="R664" s="1">
        <v>36</v>
      </c>
      <c r="S664" s="6">
        <v>5.3</v>
      </c>
      <c r="T664" s="1" t="s">
        <v>48</v>
      </c>
      <c r="U664" s="1" t="s">
        <v>35</v>
      </c>
      <c r="W664" s="2">
        <v>0.61</v>
      </c>
      <c r="X664" s="3">
        <v>169.68</v>
      </c>
      <c r="Y664" s="3">
        <v>633.52</v>
      </c>
      <c r="Z664" s="4" t="str">
        <f t="shared" si="40"/>
        <v>July</v>
      </c>
      <c r="AA664" s="1" t="str" cm="1">
        <f t="array" ref="AA664">_xlfn.IFS(
  HOUR(L664) &lt; 6, "Overnight (12am–6am)",
  HOUR(L664) &lt; 10, "Morning (6am–10am)",
  HOUR(L664) &lt; 14, "Midday (10am–2pm)",
  HOUR(L664) &lt; 18, "Afternoon (2pm–6pm)",
  TRUE, "Evening (6pm–12am)"
)</f>
        <v>Morning (6am–10am)</v>
      </c>
      <c r="AB664" s="5" t="str">
        <f t="shared" si="41"/>
        <v>Thursday</v>
      </c>
      <c r="AC664" s="2">
        <f t="shared" si="42"/>
        <v>6</v>
      </c>
      <c r="AD664" s="7">
        <f t="shared" si="43"/>
        <v>76.000000006752089</v>
      </c>
    </row>
    <row r="665" spans="1:30" x14ac:dyDescent="0.35">
      <c r="A665" s="1" t="s">
        <v>750</v>
      </c>
      <c r="B665" s="4">
        <v>45857</v>
      </c>
      <c r="C665" s="1" t="s">
        <v>119</v>
      </c>
      <c r="D665" s="1" t="s">
        <v>28</v>
      </c>
      <c r="E665" s="1" t="s">
        <v>56</v>
      </c>
      <c r="F665" s="1" t="s">
        <v>30</v>
      </c>
      <c r="G665" s="1" t="s">
        <v>31</v>
      </c>
      <c r="H665" s="1" t="s">
        <v>32</v>
      </c>
      <c r="I665" s="1" t="s">
        <v>47</v>
      </c>
      <c r="J665" s="1" t="s">
        <v>1307</v>
      </c>
      <c r="K665" s="1" t="s">
        <v>1295</v>
      </c>
      <c r="L665" s="5">
        <v>45857.541666666664</v>
      </c>
      <c r="M665" s="5">
        <v>45857.554861111108</v>
      </c>
      <c r="N665" s="5">
        <v>45857.736111111109</v>
      </c>
      <c r="O665" s="5">
        <v>45857.759722222225</v>
      </c>
      <c r="P665" s="1">
        <v>19</v>
      </c>
      <c r="Q665" s="1">
        <v>261</v>
      </c>
      <c r="R665" s="1">
        <v>34</v>
      </c>
      <c r="S665" s="6">
        <v>3.4</v>
      </c>
      <c r="T665" s="1" t="s">
        <v>77</v>
      </c>
      <c r="U665" s="1" t="s">
        <v>70</v>
      </c>
      <c r="V665" s="1" t="s">
        <v>173</v>
      </c>
      <c r="W665" s="2">
        <v>0</v>
      </c>
      <c r="X665" s="3">
        <v>0</v>
      </c>
      <c r="Y665" s="3">
        <v>0</v>
      </c>
      <c r="Z665" s="4" t="str">
        <f t="shared" si="40"/>
        <v>July</v>
      </c>
      <c r="AA665" s="1" t="str" cm="1">
        <f t="array" ref="AA665">_xlfn.IFS(
  HOUR(L665) &lt; 6, "Overnight (12am–6am)",
  HOUR(L665) &lt; 10, "Morning (6am–10am)",
  HOUR(L665) &lt; 14, "Midday (10am–2pm)",
  HOUR(L665) &lt; 18, "Afternoon (2pm–6pm)",
  TRUE, "Evening (6pm–12am)"
)</f>
        <v>Midday (10am–2pm)</v>
      </c>
      <c r="AB665" s="5" t="str">
        <f t="shared" si="41"/>
        <v>Saturday</v>
      </c>
      <c r="AC665" s="2">
        <f t="shared" si="42"/>
        <v>13</v>
      </c>
      <c r="AD665" s="7">
        <f t="shared" si="43"/>
        <v>314.00000000721775</v>
      </c>
    </row>
    <row r="666" spans="1:30" x14ac:dyDescent="0.35">
      <c r="A666" s="1" t="s">
        <v>751</v>
      </c>
      <c r="B666" s="4">
        <v>45853</v>
      </c>
      <c r="C666" s="1" t="s">
        <v>90</v>
      </c>
      <c r="D666" s="1" t="s">
        <v>28</v>
      </c>
      <c r="E666" s="1" t="s">
        <v>38</v>
      </c>
      <c r="F666" s="1" t="s">
        <v>30</v>
      </c>
      <c r="G666" s="1" t="s">
        <v>45</v>
      </c>
      <c r="H666" s="1" t="s">
        <v>46</v>
      </c>
      <c r="I666" s="1" t="s">
        <v>57</v>
      </c>
      <c r="J666" s="1" t="s">
        <v>1311</v>
      </c>
      <c r="K666" s="1" t="s">
        <v>1293</v>
      </c>
      <c r="L666" s="5">
        <v>45853.197916666664</v>
      </c>
      <c r="M666" s="5">
        <v>45853.20416666667</v>
      </c>
      <c r="N666" s="5">
        <v>45853.251388888886</v>
      </c>
      <c r="O666" s="5">
        <v>45853.276388888888</v>
      </c>
      <c r="P666" s="1">
        <v>9</v>
      </c>
      <c r="Q666" s="1">
        <v>68</v>
      </c>
      <c r="R666" s="1">
        <v>36</v>
      </c>
      <c r="S666" s="6">
        <v>3.8</v>
      </c>
      <c r="T666" s="1" t="s">
        <v>54</v>
      </c>
      <c r="U666" s="1" t="s">
        <v>35</v>
      </c>
      <c r="W666" s="2">
        <v>1.5</v>
      </c>
      <c r="X666" s="3">
        <v>19.850000000000001</v>
      </c>
      <c r="Y666" s="3">
        <v>1089.96</v>
      </c>
      <c r="Z666" s="4" t="str">
        <f t="shared" si="40"/>
        <v>July</v>
      </c>
      <c r="AA666" s="1" t="str" cm="1">
        <f t="array" ref="AA666">_xlfn.IFS(
  HOUR(L666) &lt; 6, "Overnight (12am–6am)",
  HOUR(L666) &lt; 10, "Morning (6am–10am)",
  HOUR(L666) &lt; 14, "Midday (10am–2pm)",
  HOUR(L666) &lt; 18, "Afternoon (2pm–6pm)",
  TRUE, "Evening (6pm–12am)"
)</f>
        <v>Overnight (12am–6am)</v>
      </c>
      <c r="AB666" s="5" t="str">
        <f t="shared" si="41"/>
        <v>Tuesday</v>
      </c>
      <c r="AC666" s="2">
        <f t="shared" si="42"/>
        <v>4</v>
      </c>
      <c r="AD666" s="7">
        <f t="shared" si="43"/>
        <v>113.00000000162981</v>
      </c>
    </row>
    <row r="667" spans="1:30" x14ac:dyDescent="0.35">
      <c r="A667" s="1" t="s">
        <v>752</v>
      </c>
      <c r="B667" s="4">
        <v>45860</v>
      </c>
      <c r="C667" s="1" t="s">
        <v>37</v>
      </c>
      <c r="D667" s="1" t="s">
        <v>28</v>
      </c>
      <c r="E667" s="1" t="s">
        <v>66</v>
      </c>
      <c r="F667" s="1" t="s">
        <v>30</v>
      </c>
      <c r="G667" s="1" t="s">
        <v>39</v>
      </c>
      <c r="H667" s="1" t="s">
        <v>40</v>
      </c>
      <c r="I667" s="1" t="s">
        <v>47</v>
      </c>
      <c r="J667" s="1" t="s">
        <v>1321</v>
      </c>
      <c r="K667" s="1" t="s">
        <v>1295</v>
      </c>
      <c r="L667" s="5">
        <v>45860.336805555555</v>
      </c>
      <c r="M667" s="5">
        <v>45860.347222222219</v>
      </c>
      <c r="N667" s="5">
        <v>45860.441666666666</v>
      </c>
      <c r="O667" s="5">
        <v>45860.462500000001</v>
      </c>
      <c r="P667" s="1">
        <v>15</v>
      </c>
      <c r="Q667" s="1">
        <v>136</v>
      </c>
      <c r="R667" s="1">
        <v>30</v>
      </c>
      <c r="S667" s="6">
        <v>6.4</v>
      </c>
      <c r="T667" s="1" t="s">
        <v>41</v>
      </c>
      <c r="U667" s="1" t="s">
        <v>35</v>
      </c>
      <c r="W667" s="2">
        <v>1.24</v>
      </c>
      <c r="X667" s="3">
        <v>24.44</v>
      </c>
      <c r="Y667" s="3">
        <v>337.05</v>
      </c>
      <c r="Z667" s="4" t="str">
        <f t="shared" si="40"/>
        <v>July</v>
      </c>
      <c r="AA667" s="1" t="str" cm="1">
        <f t="array" ref="AA667">_xlfn.IFS(
  HOUR(L667) &lt; 6, "Overnight (12am–6am)",
  HOUR(L667) &lt; 10, "Morning (6am–10am)",
  HOUR(L667) &lt; 14, "Midday (10am–2pm)",
  HOUR(L667) &lt; 18, "Afternoon (2pm–6pm)",
  TRUE, "Evening (6pm–12am)"
)</f>
        <v>Morning (6am–10am)</v>
      </c>
      <c r="AB667" s="5" t="str">
        <f t="shared" si="41"/>
        <v>Tuesday</v>
      </c>
      <c r="AC667" s="2">
        <f t="shared" si="42"/>
        <v>8</v>
      </c>
      <c r="AD667" s="7">
        <f t="shared" si="43"/>
        <v>181.00000000325963</v>
      </c>
    </row>
    <row r="668" spans="1:30" x14ac:dyDescent="0.35">
      <c r="A668" s="1" t="s">
        <v>753</v>
      </c>
      <c r="B668" s="4">
        <v>45855</v>
      </c>
      <c r="C668" s="1" t="s">
        <v>37</v>
      </c>
      <c r="D668" s="1" t="s">
        <v>28</v>
      </c>
      <c r="E668" s="1" t="s">
        <v>53</v>
      </c>
      <c r="F668" s="1" t="s">
        <v>30</v>
      </c>
      <c r="G668" s="1" t="s">
        <v>31</v>
      </c>
      <c r="H668" s="1" t="s">
        <v>32</v>
      </c>
      <c r="I668" s="1" t="s">
        <v>47</v>
      </c>
      <c r="J668" s="1" t="s">
        <v>1317</v>
      </c>
      <c r="K668" s="1" t="s">
        <v>1297</v>
      </c>
      <c r="L668" s="5">
        <v>45855.326388888891</v>
      </c>
      <c r="M668" s="5">
        <v>45855.331944444442</v>
      </c>
      <c r="N668" s="5">
        <v>45855.397222222222</v>
      </c>
      <c r="O668" s="5">
        <v>45855.418055555558</v>
      </c>
      <c r="P668" s="1">
        <v>8</v>
      </c>
      <c r="Q668" s="1">
        <v>94</v>
      </c>
      <c r="R668" s="1">
        <v>30</v>
      </c>
      <c r="S668" s="6">
        <v>17.100000000000001</v>
      </c>
      <c r="T668" s="1" t="s">
        <v>48</v>
      </c>
      <c r="U668" s="1" t="s">
        <v>35</v>
      </c>
      <c r="W668" s="2">
        <v>1.21</v>
      </c>
      <c r="X668" s="3">
        <v>39.049999999999997</v>
      </c>
      <c r="Y668" s="3">
        <v>206.71</v>
      </c>
      <c r="Z668" s="4" t="str">
        <f t="shared" si="40"/>
        <v>July</v>
      </c>
      <c r="AA668" s="1" t="str" cm="1">
        <f t="array" ref="AA668">_xlfn.IFS(
  HOUR(L668) &lt; 6, "Overnight (12am–6am)",
  HOUR(L668) &lt; 10, "Morning (6am–10am)",
  HOUR(L668) &lt; 14, "Midday (10am–2pm)",
  HOUR(L668) &lt; 18, "Afternoon (2pm–6pm)",
  TRUE, "Evening (6pm–12am)"
)</f>
        <v>Morning (6am–10am)</v>
      </c>
      <c r="AB668" s="5" t="str">
        <f t="shared" si="41"/>
        <v>Thursday</v>
      </c>
      <c r="AC668" s="2">
        <f t="shared" si="42"/>
        <v>7</v>
      </c>
      <c r="AD668" s="7">
        <f t="shared" si="43"/>
        <v>132.00000000069849</v>
      </c>
    </row>
    <row r="669" spans="1:30" x14ac:dyDescent="0.35">
      <c r="A669" s="1" t="s">
        <v>754</v>
      </c>
      <c r="B669" s="4">
        <v>45854</v>
      </c>
      <c r="C669" s="1" t="s">
        <v>119</v>
      </c>
      <c r="D669" s="1" t="s">
        <v>28</v>
      </c>
      <c r="E669" s="1" t="s">
        <v>38</v>
      </c>
      <c r="F669" s="1" t="s">
        <v>30</v>
      </c>
      <c r="G669" s="1" t="s">
        <v>39</v>
      </c>
      <c r="H669" s="1" t="s">
        <v>40</v>
      </c>
      <c r="I669" s="1" t="s">
        <v>107</v>
      </c>
      <c r="J669" s="1" t="s">
        <v>1308</v>
      </c>
      <c r="K669" s="1" t="s">
        <v>1297</v>
      </c>
      <c r="L669" s="5">
        <v>45854.451388888891</v>
      </c>
      <c r="M669" s="5">
        <v>45854.45208333333</v>
      </c>
      <c r="N669" s="5">
        <v>45854.510416666664</v>
      </c>
      <c r="O669" s="5">
        <v>45854.540972222225</v>
      </c>
      <c r="P669" s="1">
        <v>1</v>
      </c>
      <c r="Q669" s="1">
        <v>84</v>
      </c>
      <c r="R669" s="1">
        <v>44</v>
      </c>
      <c r="S669" s="6">
        <v>15.1</v>
      </c>
      <c r="T669" s="1" t="s">
        <v>60</v>
      </c>
      <c r="U669" s="1" t="s">
        <v>35</v>
      </c>
      <c r="W669" s="2">
        <v>0.83</v>
      </c>
      <c r="X669" s="3">
        <v>57.11</v>
      </c>
      <c r="Y669" s="3">
        <v>422.21</v>
      </c>
      <c r="Z669" s="4" t="str">
        <f t="shared" si="40"/>
        <v>July</v>
      </c>
      <c r="AA669" s="1" t="str" cm="1">
        <f t="array" ref="AA669">_xlfn.IFS(
  HOUR(L669) &lt; 6, "Overnight (12am–6am)",
  HOUR(L669) &lt; 10, "Morning (6am–10am)",
  HOUR(L669) &lt; 14, "Midday (10am–2pm)",
  HOUR(L669) &lt; 18, "Afternoon (2pm–6pm)",
  TRUE, "Evening (6pm–12am)"
)</f>
        <v>Midday (10am–2pm)</v>
      </c>
      <c r="AB669" s="5" t="str">
        <f t="shared" si="41"/>
        <v>Wednesday</v>
      </c>
      <c r="AC669" s="2">
        <f t="shared" si="42"/>
        <v>10</v>
      </c>
      <c r="AD669" s="7">
        <f t="shared" si="43"/>
        <v>129.00000000139698</v>
      </c>
    </row>
    <row r="670" spans="1:30" x14ac:dyDescent="0.35">
      <c r="A670" s="1" t="s">
        <v>755</v>
      </c>
      <c r="B670" s="4">
        <v>45845</v>
      </c>
      <c r="C670" s="1" t="s">
        <v>43</v>
      </c>
      <c r="D670" s="1" t="s">
        <v>28</v>
      </c>
      <c r="E670" s="1" t="s">
        <v>53</v>
      </c>
      <c r="F670" s="1" t="s">
        <v>30</v>
      </c>
      <c r="G670" s="1" t="s">
        <v>39</v>
      </c>
      <c r="H670" s="1" t="s">
        <v>40</v>
      </c>
      <c r="I670" s="1" t="s">
        <v>47</v>
      </c>
      <c r="J670" s="1" t="s">
        <v>1304</v>
      </c>
      <c r="K670" s="1" t="s">
        <v>1293</v>
      </c>
      <c r="L670" s="5">
        <v>45845.534722222219</v>
      </c>
      <c r="M670" s="5">
        <v>45845.559027777781</v>
      </c>
      <c r="N670" s="5">
        <v>45845.706250000003</v>
      </c>
      <c r="O670" s="5">
        <v>45845.709722222222</v>
      </c>
      <c r="P670" s="1">
        <v>35</v>
      </c>
      <c r="Q670" s="1">
        <v>212</v>
      </c>
      <c r="R670" s="1">
        <v>5</v>
      </c>
      <c r="S670" s="6">
        <v>10.1</v>
      </c>
      <c r="T670" s="1" t="s">
        <v>54</v>
      </c>
      <c r="U670" s="1" t="s">
        <v>35</v>
      </c>
      <c r="W670" s="2">
        <v>2.71</v>
      </c>
      <c r="X670" s="3">
        <v>276.7</v>
      </c>
      <c r="Y670" s="3">
        <v>618.65</v>
      </c>
      <c r="Z670" s="4" t="str">
        <f t="shared" si="40"/>
        <v>July</v>
      </c>
      <c r="AA670" s="1" t="str" cm="1">
        <f t="array" ref="AA670">_xlfn.IFS(
  HOUR(L670) &lt; 6, "Overnight (12am–6am)",
  HOUR(L670) &lt; 10, "Morning (6am–10am)",
  HOUR(L670) &lt; 14, "Midday (10am–2pm)",
  HOUR(L670) &lt; 18, "Afternoon (2pm–6pm)",
  TRUE, "Evening (6pm–12am)"
)</f>
        <v>Midday (10am–2pm)</v>
      </c>
      <c r="AB670" s="5" t="str">
        <f t="shared" si="41"/>
        <v>Monday</v>
      </c>
      <c r="AC670" s="2">
        <f t="shared" si="42"/>
        <v>12</v>
      </c>
      <c r="AD670" s="7">
        <f t="shared" si="43"/>
        <v>252.00000000419095</v>
      </c>
    </row>
    <row r="671" spans="1:30" x14ac:dyDescent="0.35">
      <c r="A671" s="1" t="s">
        <v>756</v>
      </c>
      <c r="B671" s="4">
        <v>45841</v>
      </c>
      <c r="C671" s="1" t="s">
        <v>50</v>
      </c>
      <c r="D671" s="1" t="s">
        <v>28</v>
      </c>
      <c r="E671" s="1" t="s">
        <v>53</v>
      </c>
      <c r="F671" s="1" t="s">
        <v>30</v>
      </c>
      <c r="G671" s="1" t="s">
        <v>39</v>
      </c>
      <c r="H671" s="1" t="s">
        <v>40</v>
      </c>
      <c r="I671" s="1" t="s">
        <v>75</v>
      </c>
      <c r="J671" s="1" t="s">
        <v>1313</v>
      </c>
      <c r="K671" s="1" t="s">
        <v>1295</v>
      </c>
      <c r="L671" s="5">
        <v>45841.722222222219</v>
      </c>
      <c r="M671" s="5">
        <v>45841.739583333336</v>
      </c>
      <c r="N671" s="5">
        <v>45841.82916666667</v>
      </c>
      <c r="O671" s="5">
        <v>45841.863194444442</v>
      </c>
      <c r="P671" s="1">
        <v>25</v>
      </c>
      <c r="Q671" s="1">
        <v>129</v>
      </c>
      <c r="R671" s="1">
        <v>49</v>
      </c>
      <c r="S671" s="6">
        <v>8.5</v>
      </c>
      <c r="T671" s="1" t="s">
        <v>60</v>
      </c>
      <c r="U671" s="1" t="s">
        <v>35</v>
      </c>
      <c r="W671" s="2">
        <v>1.5</v>
      </c>
      <c r="X671" s="3">
        <v>202.46</v>
      </c>
      <c r="Y671" s="3">
        <v>797</v>
      </c>
      <c r="Z671" s="4" t="str">
        <f t="shared" si="40"/>
        <v>July</v>
      </c>
      <c r="AA671" s="1" t="str" cm="1">
        <f t="array" ref="AA671">_xlfn.IFS(
  HOUR(L671) &lt; 6, "Overnight (12am–6am)",
  HOUR(L671) &lt; 10, "Morning (6am–10am)",
  HOUR(L671) &lt; 14, "Midday (10am–2pm)",
  HOUR(L671) &lt; 18, "Afternoon (2pm–6pm)",
  TRUE, "Evening (6pm–12am)"
)</f>
        <v>Afternoon (2pm–6pm)</v>
      </c>
      <c r="AB671" s="5" t="str">
        <f t="shared" si="41"/>
        <v>Thursday</v>
      </c>
      <c r="AC671" s="2">
        <f t="shared" si="42"/>
        <v>17</v>
      </c>
      <c r="AD671" s="7">
        <f t="shared" si="43"/>
        <v>203.00000000162981</v>
      </c>
    </row>
    <row r="672" spans="1:30" x14ac:dyDescent="0.35">
      <c r="A672" s="1" t="s">
        <v>757</v>
      </c>
      <c r="B672" s="4">
        <v>45859</v>
      </c>
      <c r="C672" s="1" t="s">
        <v>90</v>
      </c>
      <c r="D672" s="1" t="s">
        <v>28</v>
      </c>
      <c r="E672" s="1" t="s">
        <v>38</v>
      </c>
      <c r="F672" s="1" t="s">
        <v>30</v>
      </c>
      <c r="G672" s="1" t="s">
        <v>45</v>
      </c>
      <c r="H672" s="1" t="s">
        <v>46</v>
      </c>
      <c r="I672" s="1" t="s">
        <v>57</v>
      </c>
      <c r="J672" s="1" t="s">
        <v>1302</v>
      </c>
      <c r="K672" s="1" t="s">
        <v>1292</v>
      </c>
      <c r="L672" s="5">
        <v>45859.625</v>
      </c>
      <c r="M672" s="5">
        <v>45859.634027777778</v>
      </c>
      <c r="N672" s="5">
        <v>45859.660416666666</v>
      </c>
      <c r="O672" s="5">
        <v>45859.67291666667</v>
      </c>
      <c r="P672" s="1">
        <v>13</v>
      </c>
      <c r="Q672" s="1">
        <v>38</v>
      </c>
      <c r="R672" s="1">
        <v>18</v>
      </c>
      <c r="S672" s="6">
        <v>18.899999999999999</v>
      </c>
      <c r="T672" s="1" t="s">
        <v>48</v>
      </c>
      <c r="U672" s="1" t="s">
        <v>35</v>
      </c>
      <c r="W672" s="2">
        <v>3.67</v>
      </c>
      <c r="X672" s="3">
        <v>0</v>
      </c>
      <c r="Y672" s="3">
        <v>663.59</v>
      </c>
      <c r="Z672" s="4" t="str">
        <f t="shared" si="40"/>
        <v>July</v>
      </c>
      <c r="AA672" s="1" t="str" cm="1">
        <f t="array" ref="AA672">_xlfn.IFS(
  HOUR(L672) &lt; 6, "Overnight (12am–6am)",
  HOUR(L672) &lt; 10, "Morning (6am–10am)",
  HOUR(L672) &lt; 14, "Midday (10am–2pm)",
  HOUR(L672) &lt; 18, "Afternoon (2pm–6pm)",
  TRUE, "Evening (6pm–12am)"
)</f>
        <v>Afternoon (2pm–6pm)</v>
      </c>
      <c r="AB672" s="5" t="str">
        <f t="shared" si="41"/>
        <v>Monday</v>
      </c>
      <c r="AC672" s="2">
        <f t="shared" si="42"/>
        <v>15</v>
      </c>
      <c r="AD672" s="7">
        <f t="shared" si="43"/>
        <v>69.000000004889444</v>
      </c>
    </row>
    <row r="673" spans="1:30" x14ac:dyDescent="0.35">
      <c r="A673" s="1" t="s">
        <v>758</v>
      </c>
      <c r="B673" s="4">
        <v>45859</v>
      </c>
      <c r="C673" s="1" t="s">
        <v>37</v>
      </c>
      <c r="D673" s="1" t="s">
        <v>28</v>
      </c>
      <c r="E673" s="1" t="s">
        <v>38</v>
      </c>
      <c r="F673" s="1" t="s">
        <v>30</v>
      </c>
      <c r="G673" s="1" t="s">
        <v>39</v>
      </c>
      <c r="H673" s="1" t="s">
        <v>40</v>
      </c>
      <c r="I673" s="1" t="s">
        <v>85</v>
      </c>
      <c r="J673" s="1" t="s">
        <v>1321</v>
      </c>
      <c r="K673" s="1" t="s">
        <v>1297</v>
      </c>
      <c r="L673" s="5">
        <v>45859.604166666664</v>
      </c>
      <c r="M673" s="5">
        <v>45859.624305555553</v>
      </c>
      <c r="N673" s="5">
        <v>45859.770833333336</v>
      </c>
      <c r="O673" s="5">
        <v>45859.781944444447</v>
      </c>
      <c r="P673" s="1">
        <v>29</v>
      </c>
      <c r="Q673" s="1">
        <v>211</v>
      </c>
      <c r="R673" s="1">
        <v>16</v>
      </c>
      <c r="S673" s="6">
        <v>7.2</v>
      </c>
      <c r="T673" s="1" t="s">
        <v>34</v>
      </c>
      <c r="U673" s="1" t="s">
        <v>35</v>
      </c>
      <c r="W673" s="2">
        <v>2.4300000000000002</v>
      </c>
      <c r="X673" s="3">
        <v>22.3</v>
      </c>
      <c r="Y673" s="3">
        <v>913.42</v>
      </c>
      <c r="Z673" s="4" t="str">
        <f t="shared" si="40"/>
        <v>July</v>
      </c>
      <c r="AA673" s="1" t="str" cm="1">
        <f t="array" ref="AA673">_xlfn.IFS(
  HOUR(L673) &lt; 6, "Overnight (12am–6am)",
  HOUR(L673) &lt; 10, "Morning (6am–10am)",
  HOUR(L673) &lt; 14, "Midday (10am–2pm)",
  HOUR(L673) &lt; 18, "Afternoon (2pm–6pm)",
  TRUE, "Evening (6pm–12am)"
)</f>
        <v>Afternoon (2pm–6pm)</v>
      </c>
      <c r="AB673" s="5" t="str">
        <f t="shared" si="41"/>
        <v>Monday</v>
      </c>
      <c r="AC673" s="2">
        <f t="shared" si="42"/>
        <v>14</v>
      </c>
      <c r="AD673" s="7">
        <f t="shared" si="43"/>
        <v>256.00000000675209</v>
      </c>
    </row>
    <row r="674" spans="1:30" x14ac:dyDescent="0.35">
      <c r="A674" s="1" t="s">
        <v>759</v>
      </c>
      <c r="B674" s="4">
        <v>45852</v>
      </c>
      <c r="C674" s="1" t="s">
        <v>52</v>
      </c>
      <c r="D674" s="1" t="s">
        <v>28</v>
      </c>
      <c r="E674" s="1" t="s">
        <v>38</v>
      </c>
      <c r="F674" s="1" t="s">
        <v>44</v>
      </c>
      <c r="G674" s="1" t="s">
        <v>39</v>
      </c>
      <c r="H674" s="1" t="s">
        <v>40</v>
      </c>
      <c r="I674" s="1" t="s">
        <v>47</v>
      </c>
      <c r="J674" s="1" t="s">
        <v>1311</v>
      </c>
      <c r="K674" s="1" t="s">
        <v>1294</v>
      </c>
      <c r="L674" s="5">
        <v>45852.701388888891</v>
      </c>
      <c r="M674" s="5">
        <v>45852.727777777778</v>
      </c>
      <c r="N674" s="5">
        <v>45852.799305555556</v>
      </c>
      <c r="O674" s="5">
        <v>45852.809027777781</v>
      </c>
      <c r="P674" s="1">
        <v>38</v>
      </c>
      <c r="Q674" s="1">
        <v>103</v>
      </c>
      <c r="R674" s="1">
        <v>14</v>
      </c>
      <c r="S674" s="6">
        <v>21</v>
      </c>
      <c r="T674" s="1" t="s">
        <v>54</v>
      </c>
      <c r="U674" s="1" t="s">
        <v>35</v>
      </c>
      <c r="W674" s="2">
        <v>2.25</v>
      </c>
      <c r="X674" s="3">
        <v>103.97</v>
      </c>
      <c r="Y674" s="3">
        <v>204.23</v>
      </c>
      <c r="Z674" s="4" t="str">
        <f t="shared" si="40"/>
        <v>July</v>
      </c>
      <c r="AA674" s="1" t="str" cm="1">
        <f t="array" ref="AA674">_xlfn.IFS(
  HOUR(L674) &lt; 6, "Overnight (12am–6am)",
  HOUR(L674) &lt; 10, "Morning (6am–10am)",
  HOUR(L674) &lt; 14, "Midday (10am–2pm)",
  HOUR(L674) &lt; 18, "Afternoon (2pm–6pm)",
  TRUE, "Evening (6pm–12am)"
)</f>
        <v>Afternoon (2pm–6pm)</v>
      </c>
      <c r="AB674" s="5" t="str">
        <f t="shared" si="41"/>
        <v>Monday</v>
      </c>
      <c r="AC674" s="2">
        <f t="shared" si="42"/>
        <v>16</v>
      </c>
      <c r="AD674" s="7">
        <f t="shared" si="43"/>
        <v>155.00000000232831</v>
      </c>
    </row>
    <row r="675" spans="1:30" x14ac:dyDescent="0.35">
      <c r="A675" s="1" t="s">
        <v>760</v>
      </c>
      <c r="B675" s="4">
        <v>45866</v>
      </c>
      <c r="C675" s="1" t="s">
        <v>99</v>
      </c>
      <c r="D675" s="1" t="s">
        <v>28</v>
      </c>
      <c r="E675" s="1" t="s">
        <v>29</v>
      </c>
      <c r="F675" s="1" t="s">
        <v>44</v>
      </c>
      <c r="G675" s="1" t="s">
        <v>45</v>
      </c>
      <c r="H675" s="1" t="s">
        <v>46</v>
      </c>
      <c r="I675" s="1" t="s">
        <v>73</v>
      </c>
      <c r="J675" s="1" t="s">
        <v>1311</v>
      </c>
      <c r="K675" s="1" t="s">
        <v>1293</v>
      </c>
      <c r="L675" s="5">
        <v>45866.649305555555</v>
      </c>
      <c r="M675" s="5">
        <v>45866.655555555553</v>
      </c>
      <c r="N675" s="5">
        <v>45866.681250000001</v>
      </c>
      <c r="O675" s="5">
        <v>45866.710416666669</v>
      </c>
      <c r="P675" s="1">
        <v>9</v>
      </c>
      <c r="Q675" s="1">
        <v>37</v>
      </c>
      <c r="R675" s="1">
        <v>42</v>
      </c>
      <c r="S675" s="6">
        <v>26.4</v>
      </c>
      <c r="T675" s="1" t="s">
        <v>34</v>
      </c>
      <c r="U675" s="1" t="s">
        <v>35</v>
      </c>
      <c r="W675" s="2">
        <v>4.33</v>
      </c>
      <c r="X675" s="3">
        <v>21.37</v>
      </c>
      <c r="Y675" s="3">
        <v>1137.99</v>
      </c>
      <c r="Z675" s="4" t="str">
        <f t="shared" si="40"/>
        <v>July</v>
      </c>
      <c r="AA675" s="1" t="str" cm="1">
        <f t="array" ref="AA675">_xlfn.IFS(
  HOUR(L675) &lt; 6, "Overnight (12am–6am)",
  HOUR(L675) &lt; 10, "Morning (6am–10am)",
  HOUR(L675) &lt; 14, "Midday (10am–2pm)",
  HOUR(L675) &lt; 18, "Afternoon (2pm–6pm)",
  TRUE, "Evening (6pm–12am)"
)</f>
        <v>Afternoon (2pm–6pm)</v>
      </c>
      <c r="AB675" s="5" t="str">
        <f t="shared" si="41"/>
        <v>Monday</v>
      </c>
      <c r="AC675" s="2">
        <f t="shared" si="42"/>
        <v>15</v>
      </c>
      <c r="AD675" s="7">
        <f t="shared" si="43"/>
        <v>88.000000003958121</v>
      </c>
    </row>
    <row r="676" spans="1:30" x14ac:dyDescent="0.35">
      <c r="A676" s="1" t="s">
        <v>761</v>
      </c>
      <c r="B676" s="4">
        <v>45848</v>
      </c>
      <c r="C676" s="1" t="s">
        <v>59</v>
      </c>
      <c r="D676" s="1" t="s">
        <v>28</v>
      </c>
      <c r="E676" s="1" t="s">
        <v>56</v>
      </c>
      <c r="F676" s="1" t="s">
        <v>30</v>
      </c>
      <c r="G676" s="1" t="s">
        <v>39</v>
      </c>
      <c r="H676" s="1" t="s">
        <v>40</v>
      </c>
      <c r="I676" s="1" t="s">
        <v>47</v>
      </c>
      <c r="J676" s="1" t="s">
        <v>1314</v>
      </c>
      <c r="K676" s="1" t="s">
        <v>1294</v>
      </c>
      <c r="L676" s="5">
        <v>45848.322916666664</v>
      </c>
      <c r="M676" s="5">
        <v>45848.339583333334</v>
      </c>
      <c r="N676" s="5">
        <v>45848.377083333333</v>
      </c>
      <c r="O676" s="5">
        <v>45848.395833333336</v>
      </c>
      <c r="P676" s="1">
        <v>24</v>
      </c>
      <c r="Q676" s="1">
        <v>54</v>
      </c>
      <c r="R676" s="1">
        <v>27</v>
      </c>
      <c r="S676" s="6">
        <v>13.1</v>
      </c>
      <c r="T676" s="1" t="s">
        <v>77</v>
      </c>
      <c r="U676" s="1" t="s">
        <v>35</v>
      </c>
      <c r="W676" s="2">
        <v>1.1299999999999999</v>
      </c>
      <c r="X676" s="3">
        <v>0</v>
      </c>
      <c r="Y676" s="3">
        <v>283.11</v>
      </c>
      <c r="Z676" s="4" t="str">
        <f t="shared" si="40"/>
        <v>July</v>
      </c>
      <c r="AA676" s="1" t="str" cm="1">
        <f t="array" ref="AA676">_xlfn.IFS(
  HOUR(L676) &lt; 6, "Overnight (12am–6am)",
  HOUR(L676) &lt; 10, "Morning (6am–10am)",
  HOUR(L676) &lt; 14, "Midday (10am–2pm)",
  HOUR(L676) &lt; 18, "Afternoon (2pm–6pm)",
  TRUE, "Evening (6pm–12am)"
)</f>
        <v>Morning (6am–10am)</v>
      </c>
      <c r="AB676" s="5" t="str">
        <f t="shared" si="41"/>
        <v>Thursday</v>
      </c>
      <c r="AC676" s="2">
        <f t="shared" si="42"/>
        <v>7</v>
      </c>
      <c r="AD676" s="7">
        <f t="shared" si="43"/>
        <v>105.00000000698492</v>
      </c>
    </row>
    <row r="677" spans="1:30" x14ac:dyDescent="0.35">
      <c r="A677" s="1" t="s">
        <v>762</v>
      </c>
      <c r="B677" s="4">
        <v>45842</v>
      </c>
      <c r="C677" s="1" t="s">
        <v>99</v>
      </c>
      <c r="D677" s="1" t="s">
        <v>28</v>
      </c>
      <c r="E677" s="1" t="s">
        <v>38</v>
      </c>
      <c r="F677" s="1" t="s">
        <v>30</v>
      </c>
      <c r="G677" s="1" t="s">
        <v>39</v>
      </c>
      <c r="H677" s="1" t="s">
        <v>40</v>
      </c>
      <c r="I677" s="1" t="s">
        <v>73</v>
      </c>
      <c r="J677" s="1" t="s">
        <v>1309</v>
      </c>
      <c r="K677" s="1" t="s">
        <v>1293</v>
      </c>
      <c r="L677" s="5">
        <v>45842.53125</v>
      </c>
      <c r="M677" s="5">
        <v>45842.556944444441</v>
      </c>
      <c r="N677" s="5">
        <v>45842.629166666666</v>
      </c>
      <c r="O677" s="5">
        <v>45842.643055555556</v>
      </c>
      <c r="P677" s="1">
        <v>37</v>
      </c>
      <c r="Q677" s="1">
        <v>104</v>
      </c>
      <c r="R677" s="1">
        <v>20</v>
      </c>
      <c r="S677" s="6">
        <v>6.7</v>
      </c>
      <c r="T677" s="1" t="s">
        <v>54</v>
      </c>
      <c r="U677" s="1" t="s">
        <v>35</v>
      </c>
      <c r="W677" s="2">
        <v>2.2000000000000002</v>
      </c>
      <c r="X677" s="3">
        <v>79.52</v>
      </c>
      <c r="Y677" s="3">
        <v>427.41</v>
      </c>
      <c r="Z677" s="4" t="str">
        <f t="shared" si="40"/>
        <v>July</v>
      </c>
      <c r="AA677" s="1" t="str" cm="1">
        <f t="array" ref="AA677">_xlfn.IFS(
  HOUR(L677) &lt; 6, "Overnight (12am–6am)",
  HOUR(L677) &lt; 10, "Morning (6am–10am)",
  HOUR(L677) &lt; 14, "Midday (10am–2pm)",
  HOUR(L677) &lt; 18, "Afternoon (2pm–6pm)",
  TRUE, "Evening (6pm–12am)"
)</f>
        <v>Midday (10am–2pm)</v>
      </c>
      <c r="AB677" s="5" t="str">
        <f t="shared" si="41"/>
        <v>Friday</v>
      </c>
      <c r="AC677" s="2">
        <f t="shared" si="42"/>
        <v>12</v>
      </c>
      <c r="AD677" s="7">
        <f t="shared" si="43"/>
        <v>161.00000000093132</v>
      </c>
    </row>
    <row r="678" spans="1:30" x14ac:dyDescent="0.35">
      <c r="A678" s="1" t="s">
        <v>763</v>
      </c>
      <c r="B678" s="4">
        <v>45847</v>
      </c>
      <c r="C678" s="1" t="s">
        <v>130</v>
      </c>
      <c r="D678" s="1" t="s">
        <v>28</v>
      </c>
      <c r="E678" s="1" t="s">
        <v>38</v>
      </c>
      <c r="F678" s="1" t="s">
        <v>30</v>
      </c>
      <c r="G678" s="1" t="s">
        <v>39</v>
      </c>
      <c r="H678" s="1" t="s">
        <v>40</v>
      </c>
      <c r="I678" s="1" t="s">
        <v>57</v>
      </c>
      <c r="J678" s="1" t="s">
        <v>1304</v>
      </c>
      <c r="K678" s="1" t="s">
        <v>1292</v>
      </c>
      <c r="L678" s="5">
        <v>45847.434027777781</v>
      </c>
      <c r="M678" s="5">
        <v>45847.447916666664</v>
      </c>
      <c r="N678" s="5">
        <v>45847.51458333333</v>
      </c>
      <c r="O678" s="5">
        <v>45847.536805555559</v>
      </c>
      <c r="P678" s="1">
        <v>20</v>
      </c>
      <c r="Q678" s="1">
        <v>96</v>
      </c>
      <c r="R678" s="1">
        <v>32</v>
      </c>
      <c r="S678" s="6">
        <v>9.5</v>
      </c>
      <c r="T678" s="1" t="s">
        <v>77</v>
      </c>
      <c r="U678" s="1" t="s">
        <v>70</v>
      </c>
      <c r="V678" s="1" t="s">
        <v>105</v>
      </c>
      <c r="W678" s="2">
        <v>0</v>
      </c>
      <c r="X678" s="3">
        <v>0</v>
      </c>
      <c r="Y678" s="3">
        <v>0</v>
      </c>
      <c r="Z678" s="4" t="str">
        <f t="shared" si="40"/>
        <v>July</v>
      </c>
      <c r="AA678" s="1" t="str" cm="1">
        <f t="array" ref="AA678">_xlfn.IFS(
  HOUR(L678) &lt; 6, "Overnight (12am–6am)",
  HOUR(L678) &lt; 10, "Morning (6am–10am)",
  HOUR(L678) &lt; 14, "Midday (10am–2pm)",
  HOUR(L678) &lt; 18, "Afternoon (2pm–6pm)",
  TRUE, "Evening (6pm–12am)"
)</f>
        <v>Midday (10am–2pm)</v>
      </c>
      <c r="AB678" s="5" t="str">
        <f t="shared" si="41"/>
        <v>Wednesday</v>
      </c>
      <c r="AC678" s="2">
        <f t="shared" si="42"/>
        <v>10</v>
      </c>
      <c r="AD678" s="7">
        <f t="shared" si="43"/>
        <v>148.00000000046566</v>
      </c>
    </row>
    <row r="679" spans="1:30" x14ac:dyDescent="0.35">
      <c r="A679" s="1" t="s">
        <v>764</v>
      </c>
      <c r="B679" s="4">
        <v>45857</v>
      </c>
      <c r="C679" s="1" t="s">
        <v>90</v>
      </c>
      <c r="D679" s="1" t="s">
        <v>28</v>
      </c>
      <c r="E679" s="1" t="s">
        <v>56</v>
      </c>
      <c r="F679" s="1" t="s">
        <v>44</v>
      </c>
      <c r="G679" s="1" t="s">
        <v>31</v>
      </c>
      <c r="H679" s="1" t="s">
        <v>32</v>
      </c>
      <c r="I679" s="1" t="s">
        <v>73</v>
      </c>
      <c r="J679" s="1" t="s">
        <v>1315</v>
      </c>
      <c r="K679" s="1" t="s">
        <v>1296</v>
      </c>
      <c r="L679" s="5">
        <v>45857.704861111109</v>
      </c>
      <c r="M679" s="5">
        <v>45857.725694444445</v>
      </c>
      <c r="N679" s="5">
        <v>45857.781944444447</v>
      </c>
      <c r="O679" s="5">
        <v>45857.785416666666</v>
      </c>
      <c r="P679" s="1">
        <v>30</v>
      </c>
      <c r="Q679" s="1">
        <v>81</v>
      </c>
      <c r="R679" s="1">
        <v>5</v>
      </c>
      <c r="S679" s="6">
        <v>6.1</v>
      </c>
      <c r="T679" s="1" t="s">
        <v>48</v>
      </c>
      <c r="U679" s="1" t="s">
        <v>35</v>
      </c>
      <c r="W679" s="2">
        <v>1.62</v>
      </c>
      <c r="X679" s="3">
        <v>32.549999999999997</v>
      </c>
      <c r="Y679" s="3">
        <v>234.08</v>
      </c>
      <c r="Z679" s="4" t="str">
        <f t="shared" si="40"/>
        <v>July</v>
      </c>
      <c r="AA679" s="1" t="str" cm="1">
        <f t="array" ref="AA679">_xlfn.IFS(
  HOUR(L679) &lt; 6, "Overnight (12am–6am)",
  HOUR(L679) &lt; 10, "Morning (6am–10am)",
  HOUR(L679) &lt; 14, "Midday (10am–2pm)",
  HOUR(L679) &lt; 18, "Afternoon (2pm–6pm)",
  TRUE, "Evening (6pm–12am)"
)</f>
        <v>Afternoon (2pm–6pm)</v>
      </c>
      <c r="AB679" s="5" t="str">
        <f t="shared" si="41"/>
        <v>Saturday</v>
      </c>
      <c r="AC679" s="2">
        <f t="shared" si="42"/>
        <v>16</v>
      </c>
      <c r="AD679" s="7">
        <f t="shared" si="43"/>
        <v>116.00000000093132</v>
      </c>
    </row>
    <row r="680" spans="1:30" x14ac:dyDescent="0.35">
      <c r="A680" s="1" t="s">
        <v>765</v>
      </c>
      <c r="B680" s="4">
        <v>45853</v>
      </c>
      <c r="C680" s="1" t="s">
        <v>99</v>
      </c>
      <c r="D680" s="1" t="s">
        <v>28</v>
      </c>
      <c r="E680" s="1" t="s">
        <v>56</v>
      </c>
      <c r="F680" s="1" t="s">
        <v>30</v>
      </c>
      <c r="G680" s="1" t="s">
        <v>39</v>
      </c>
      <c r="H680" s="1" t="s">
        <v>40</v>
      </c>
      <c r="I680" s="1" t="s">
        <v>75</v>
      </c>
      <c r="J680" s="1" t="s">
        <v>1307</v>
      </c>
      <c r="K680" s="1" t="s">
        <v>1294</v>
      </c>
      <c r="L680" s="5">
        <v>45853.451388888891</v>
      </c>
      <c r="M680" s="5">
        <v>45853.45208333333</v>
      </c>
      <c r="N680" s="5">
        <v>45853.505555555559</v>
      </c>
      <c r="O680" s="5">
        <v>45853.522222222222</v>
      </c>
      <c r="P680" s="1">
        <v>1</v>
      </c>
      <c r="Q680" s="1">
        <v>77</v>
      </c>
      <c r="R680" s="1">
        <v>24</v>
      </c>
      <c r="S680" s="6">
        <v>5.0999999999999996</v>
      </c>
      <c r="T680" s="1" t="s">
        <v>34</v>
      </c>
      <c r="U680" s="1" t="s">
        <v>35</v>
      </c>
      <c r="W680" s="2">
        <v>1.97</v>
      </c>
      <c r="X680" s="3">
        <v>161.49</v>
      </c>
      <c r="Y680" s="3">
        <v>625.27</v>
      </c>
      <c r="Z680" s="4" t="str">
        <f t="shared" si="40"/>
        <v>July</v>
      </c>
      <c r="AA680" s="1" t="str" cm="1">
        <f t="array" ref="AA680">_xlfn.IFS(
  HOUR(L680) &lt; 6, "Overnight (12am–6am)",
  HOUR(L680) &lt; 10, "Morning (6am–10am)",
  HOUR(L680) &lt; 14, "Midday (10am–2pm)",
  HOUR(L680) &lt; 18, "Afternoon (2pm–6pm)",
  TRUE, "Evening (6pm–12am)"
)</f>
        <v>Midday (10am–2pm)</v>
      </c>
      <c r="AB680" s="5" t="str">
        <f t="shared" si="41"/>
        <v>Tuesday</v>
      </c>
      <c r="AC680" s="2">
        <f t="shared" si="42"/>
        <v>10</v>
      </c>
      <c r="AD680" s="7">
        <f t="shared" si="43"/>
        <v>101.99999999720603</v>
      </c>
    </row>
    <row r="681" spans="1:30" x14ac:dyDescent="0.35">
      <c r="A681" s="1" t="s">
        <v>766</v>
      </c>
      <c r="B681" s="4">
        <v>45852</v>
      </c>
      <c r="C681" s="1" t="s">
        <v>50</v>
      </c>
      <c r="D681" s="1" t="s">
        <v>28</v>
      </c>
      <c r="E681" s="1" t="s">
        <v>66</v>
      </c>
      <c r="F681" s="1" t="s">
        <v>30</v>
      </c>
      <c r="G681" s="1" t="s">
        <v>31</v>
      </c>
      <c r="H681" s="1" t="s">
        <v>32</v>
      </c>
      <c r="I681" s="1" t="s">
        <v>75</v>
      </c>
      <c r="J681" s="1" t="s">
        <v>1309</v>
      </c>
      <c r="K681" s="1" t="s">
        <v>1296</v>
      </c>
      <c r="L681" s="5">
        <v>45852.270833333336</v>
      </c>
      <c r="M681" s="5">
        <v>45852.279861111114</v>
      </c>
      <c r="N681" s="5">
        <v>45852.372916666667</v>
      </c>
      <c r="O681" s="5">
        <v>45852.396527777775</v>
      </c>
      <c r="P681" s="1">
        <v>13</v>
      </c>
      <c r="Q681" s="1">
        <v>134</v>
      </c>
      <c r="R681" s="1">
        <v>34</v>
      </c>
      <c r="S681" s="6">
        <v>13.4</v>
      </c>
      <c r="T681" s="1" t="s">
        <v>77</v>
      </c>
      <c r="U681" s="1" t="s">
        <v>35</v>
      </c>
      <c r="W681" s="2">
        <v>1.0900000000000001</v>
      </c>
      <c r="X681" s="3">
        <v>33.32</v>
      </c>
      <c r="Y681" s="3">
        <v>212.71</v>
      </c>
      <c r="Z681" s="4" t="str">
        <f t="shared" si="40"/>
        <v>July</v>
      </c>
      <c r="AA681" s="1" t="str" cm="1">
        <f t="array" ref="AA681">_xlfn.IFS(
  HOUR(L681) &lt; 6, "Overnight (12am–6am)",
  HOUR(L681) &lt; 10, "Morning (6am–10am)",
  HOUR(L681) &lt; 14, "Midday (10am–2pm)",
  HOUR(L681) &lt; 18, "Afternoon (2pm–6pm)",
  TRUE, "Evening (6pm–12am)"
)</f>
        <v>Morning (6am–10am)</v>
      </c>
      <c r="AB681" s="5" t="str">
        <f t="shared" si="41"/>
        <v>Monday</v>
      </c>
      <c r="AC681" s="2">
        <f t="shared" si="42"/>
        <v>6</v>
      </c>
      <c r="AD681" s="7">
        <f t="shared" si="43"/>
        <v>180.99999999278225</v>
      </c>
    </row>
    <row r="682" spans="1:30" x14ac:dyDescent="0.35">
      <c r="A682" s="1" t="s">
        <v>767</v>
      </c>
      <c r="B682" s="4">
        <v>45846</v>
      </c>
      <c r="C682" s="1" t="s">
        <v>96</v>
      </c>
      <c r="D682" s="1" t="s">
        <v>28</v>
      </c>
      <c r="E682" s="1" t="s">
        <v>56</v>
      </c>
      <c r="F682" s="1" t="s">
        <v>30</v>
      </c>
      <c r="G682" s="1" t="s">
        <v>39</v>
      </c>
      <c r="H682" s="1" t="s">
        <v>40</v>
      </c>
      <c r="I682" s="1" t="s">
        <v>85</v>
      </c>
      <c r="J682" s="1" t="s">
        <v>1305</v>
      </c>
      <c r="K682" s="1" t="s">
        <v>1292</v>
      </c>
      <c r="L682" s="5">
        <v>45846.364583333336</v>
      </c>
      <c r="M682" s="5">
        <v>45846.379861111112</v>
      </c>
      <c r="N682" s="5">
        <v>45846.44027777778</v>
      </c>
      <c r="O682" s="5">
        <v>45846.465277777781</v>
      </c>
      <c r="P682" s="1">
        <v>22</v>
      </c>
      <c r="Q682" s="1">
        <v>87</v>
      </c>
      <c r="R682" s="1">
        <v>36</v>
      </c>
      <c r="S682" s="6">
        <v>5.5</v>
      </c>
      <c r="T682" s="1" t="s">
        <v>34</v>
      </c>
      <c r="U682" s="1" t="s">
        <v>35</v>
      </c>
      <c r="W682" s="2">
        <v>3.45</v>
      </c>
      <c r="X682" s="3">
        <v>87.61</v>
      </c>
      <c r="Y682" s="3">
        <v>240.65</v>
      </c>
      <c r="Z682" s="4" t="str">
        <f t="shared" si="40"/>
        <v>July</v>
      </c>
      <c r="AA682" s="1" t="str" cm="1">
        <f t="array" ref="AA682">_xlfn.IFS(
  HOUR(L682) &lt; 6, "Overnight (12am–6am)",
  HOUR(L682) &lt; 10, "Morning (6am–10am)",
  HOUR(L682) &lt; 14, "Midday (10am–2pm)",
  HOUR(L682) &lt; 18, "Afternoon (2pm–6pm)",
  TRUE, "Evening (6pm–12am)"
)</f>
        <v>Morning (6am–10am)</v>
      </c>
      <c r="AB682" s="5" t="str">
        <f t="shared" si="41"/>
        <v>Tuesday</v>
      </c>
      <c r="AC682" s="2">
        <f t="shared" si="42"/>
        <v>8</v>
      </c>
      <c r="AD682" s="7">
        <f t="shared" si="43"/>
        <v>145.00000000116415</v>
      </c>
    </row>
    <row r="683" spans="1:30" x14ac:dyDescent="0.35">
      <c r="A683" s="1" t="s">
        <v>768</v>
      </c>
      <c r="B683" s="4">
        <v>45857</v>
      </c>
      <c r="C683" s="1" t="s">
        <v>96</v>
      </c>
      <c r="D683" s="1" t="s">
        <v>28</v>
      </c>
      <c r="E683" s="1" t="s">
        <v>56</v>
      </c>
      <c r="F683" s="1" t="s">
        <v>30</v>
      </c>
      <c r="G683" s="1" t="s">
        <v>39</v>
      </c>
      <c r="H683" s="1" t="s">
        <v>40</v>
      </c>
      <c r="I683" s="1" t="s">
        <v>47</v>
      </c>
      <c r="J683" s="1" t="s">
        <v>1299</v>
      </c>
      <c r="K683" s="1" t="s">
        <v>1295</v>
      </c>
      <c r="L683" s="5">
        <v>45857.46875</v>
      </c>
      <c r="M683" s="5">
        <v>45857.488888888889</v>
      </c>
      <c r="N683" s="5">
        <v>45857.488888888889</v>
      </c>
      <c r="O683" s="5">
        <v>45857.511805555558</v>
      </c>
      <c r="P683" s="1">
        <v>29</v>
      </c>
      <c r="Q683" s="1">
        <v>0</v>
      </c>
      <c r="R683" s="1">
        <v>33</v>
      </c>
      <c r="S683" s="6">
        <v>12</v>
      </c>
      <c r="T683" s="1" t="s">
        <v>77</v>
      </c>
      <c r="U683" s="1" t="s">
        <v>35</v>
      </c>
      <c r="W683" s="2">
        <v>3.63</v>
      </c>
      <c r="X683" s="3">
        <v>168.26</v>
      </c>
      <c r="Y683" s="3">
        <v>995.56</v>
      </c>
      <c r="Z683" s="4" t="str">
        <f t="shared" si="40"/>
        <v>July</v>
      </c>
      <c r="AA683" s="1" t="str" cm="1">
        <f t="array" ref="AA683">_xlfn.IFS(
  HOUR(L683) &lt; 6, "Overnight (12am–6am)",
  HOUR(L683) &lt; 10, "Morning (6am–10am)",
  HOUR(L683) &lt; 14, "Midday (10am–2pm)",
  HOUR(L683) &lt; 18, "Afternoon (2pm–6pm)",
  TRUE, "Evening (6pm–12am)"
)</f>
        <v>Midday (10am–2pm)</v>
      </c>
      <c r="AB683" s="5" t="str">
        <f t="shared" si="41"/>
        <v>Saturday</v>
      </c>
      <c r="AC683" s="2">
        <f t="shared" si="42"/>
        <v>11</v>
      </c>
      <c r="AD683" s="7">
        <f t="shared" si="43"/>
        <v>62.000000003026798</v>
      </c>
    </row>
    <row r="684" spans="1:30" x14ac:dyDescent="0.35">
      <c r="A684" s="1" t="s">
        <v>769</v>
      </c>
      <c r="B684" s="4">
        <v>45839</v>
      </c>
      <c r="C684" s="1" t="s">
        <v>37</v>
      </c>
      <c r="D684" s="1" t="s">
        <v>28</v>
      </c>
      <c r="E684" s="1" t="s">
        <v>53</v>
      </c>
      <c r="F684" s="1" t="s">
        <v>30</v>
      </c>
      <c r="G684" s="1" t="s">
        <v>39</v>
      </c>
      <c r="H684" s="1" t="s">
        <v>40</v>
      </c>
      <c r="I684" s="1" t="s">
        <v>75</v>
      </c>
      <c r="J684" s="1" t="s">
        <v>1298</v>
      </c>
      <c r="K684" s="1" t="s">
        <v>1296</v>
      </c>
      <c r="L684" s="5">
        <v>45839.743055555555</v>
      </c>
      <c r="M684" s="5">
        <v>45839.755555555559</v>
      </c>
      <c r="N684" s="5">
        <v>45839.796527777777</v>
      </c>
      <c r="O684" s="5">
        <v>45839.805555555555</v>
      </c>
      <c r="P684" s="1">
        <v>18</v>
      </c>
      <c r="Q684" s="1">
        <v>59</v>
      </c>
      <c r="R684" s="1">
        <v>13</v>
      </c>
      <c r="S684" s="6">
        <v>4.5</v>
      </c>
      <c r="T684" s="1" t="s">
        <v>48</v>
      </c>
      <c r="U684" s="1" t="s">
        <v>35</v>
      </c>
      <c r="W684" s="2">
        <v>2.2200000000000002</v>
      </c>
      <c r="X684" s="3">
        <v>75.81</v>
      </c>
      <c r="Y684" s="3">
        <v>402.45</v>
      </c>
      <c r="Z684" s="4" t="str">
        <f t="shared" si="40"/>
        <v>July</v>
      </c>
      <c r="AA684" s="1" t="str" cm="1">
        <f t="array" ref="AA684">_xlfn.IFS(
  HOUR(L684) &lt; 6, "Overnight (12am–6am)",
  HOUR(L684) &lt; 10, "Morning (6am–10am)",
  HOUR(L684) &lt; 14, "Midday (10am–2pm)",
  HOUR(L684) &lt; 18, "Afternoon (2pm–6pm)",
  TRUE, "Evening (6pm–12am)"
)</f>
        <v>Afternoon (2pm–6pm)</v>
      </c>
      <c r="AB684" s="5" t="str">
        <f t="shared" si="41"/>
        <v>Tuesday</v>
      </c>
      <c r="AC684" s="2">
        <f t="shared" si="42"/>
        <v>17</v>
      </c>
      <c r="AD684" s="7">
        <f t="shared" si="43"/>
        <v>90</v>
      </c>
    </row>
    <row r="685" spans="1:30" x14ac:dyDescent="0.35">
      <c r="A685" s="1" t="s">
        <v>770</v>
      </c>
      <c r="B685" s="4">
        <v>45854</v>
      </c>
      <c r="C685" s="1" t="s">
        <v>52</v>
      </c>
      <c r="D685" s="1" t="s">
        <v>28</v>
      </c>
      <c r="E685" s="1" t="s">
        <v>53</v>
      </c>
      <c r="F685" s="1" t="s">
        <v>30</v>
      </c>
      <c r="G685" s="1" t="s">
        <v>31</v>
      </c>
      <c r="H685" s="1" t="s">
        <v>32</v>
      </c>
      <c r="I685" s="1" t="s">
        <v>57</v>
      </c>
      <c r="J685" s="1" t="s">
        <v>1316</v>
      </c>
      <c r="K685" s="1" t="s">
        <v>1293</v>
      </c>
      <c r="L685" s="5">
        <v>45854.357638888891</v>
      </c>
      <c r="M685" s="5">
        <v>45854.384722222225</v>
      </c>
      <c r="N685" s="5">
        <v>45854.429166666669</v>
      </c>
      <c r="O685" s="5">
        <v>45854.4375</v>
      </c>
      <c r="P685" s="1">
        <v>39</v>
      </c>
      <c r="Q685" s="1">
        <v>64</v>
      </c>
      <c r="R685" s="1">
        <v>12</v>
      </c>
      <c r="S685" s="6">
        <v>12.7</v>
      </c>
      <c r="T685" s="1" t="s">
        <v>60</v>
      </c>
      <c r="U685" s="1" t="s">
        <v>35</v>
      </c>
      <c r="W685" s="2">
        <v>1.28</v>
      </c>
      <c r="X685" s="3">
        <v>52.3</v>
      </c>
      <c r="Y685" s="3">
        <v>251.17</v>
      </c>
      <c r="Z685" s="4" t="str">
        <f t="shared" si="40"/>
        <v>July</v>
      </c>
      <c r="AA685" s="1" t="str" cm="1">
        <f t="array" ref="AA685">_xlfn.IFS(
  HOUR(L685) &lt; 6, "Overnight (12am–6am)",
  HOUR(L685) &lt; 10, "Morning (6am–10am)",
  HOUR(L685) &lt; 14, "Midday (10am–2pm)",
  HOUR(L685) &lt; 18, "Afternoon (2pm–6pm)",
  TRUE, "Evening (6pm–12am)"
)</f>
        <v>Morning (6am–10am)</v>
      </c>
      <c r="AB685" s="5" t="str">
        <f t="shared" si="41"/>
        <v>Wednesday</v>
      </c>
      <c r="AC685" s="2">
        <f t="shared" si="42"/>
        <v>8</v>
      </c>
      <c r="AD685" s="7">
        <f t="shared" si="43"/>
        <v>114.99999999767169</v>
      </c>
    </row>
    <row r="686" spans="1:30" x14ac:dyDescent="0.35">
      <c r="A686" s="1" t="s">
        <v>771</v>
      </c>
      <c r="B686" s="4">
        <v>45852</v>
      </c>
      <c r="C686" s="1" t="s">
        <v>65</v>
      </c>
      <c r="D686" s="1" t="s">
        <v>28</v>
      </c>
      <c r="E686" s="1" t="s">
        <v>53</v>
      </c>
      <c r="F686" s="1" t="s">
        <v>30</v>
      </c>
      <c r="G686" s="1" t="s">
        <v>31</v>
      </c>
      <c r="H686" s="1" t="s">
        <v>32</v>
      </c>
      <c r="I686" s="1" t="s">
        <v>75</v>
      </c>
      <c r="J686" s="1" t="s">
        <v>1313</v>
      </c>
      <c r="K686" s="1" t="s">
        <v>1294</v>
      </c>
      <c r="L686" s="5">
        <v>45852.701388888891</v>
      </c>
      <c r="M686" s="5">
        <v>45852.719444444447</v>
      </c>
      <c r="N686" s="5">
        <v>45852.806944444441</v>
      </c>
      <c r="O686" s="5">
        <v>45852.813888888886</v>
      </c>
      <c r="P686" s="1">
        <v>26</v>
      </c>
      <c r="Q686" s="1">
        <v>126</v>
      </c>
      <c r="R686" s="1">
        <v>10</v>
      </c>
      <c r="S686" s="6">
        <v>11.9</v>
      </c>
      <c r="T686" s="1" t="s">
        <v>60</v>
      </c>
      <c r="U686" s="1" t="s">
        <v>35</v>
      </c>
      <c r="W686" s="2">
        <v>1.34</v>
      </c>
      <c r="X686" s="3">
        <v>62.2</v>
      </c>
      <c r="Y686" s="3">
        <v>154.99</v>
      </c>
      <c r="Z686" s="4" t="str">
        <f t="shared" si="40"/>
        <v>July</v>
      </c>
      <c r="AA686" s="1" t="str" cm="1">
        <f t="array" ref="AA686">_xlfn.IFS(
  HOUR(L686) &lt; 6, "Overnight (12am–6am)",
  HOUR(L686) &lt; 10, "Morning (6am–10am)",
  HOUR(L686) &lt; 14, "Midday (10am–2pm)",
  HOUR(L686) &lt; 18, "Afternoon (2pm–6pm)",
  TRUE, "Evening (6pm–12am)"
)</f>
        <v>Afternoon (2pm–6pm)</v>
      </c>
      <c r="AB686" s="5" t="str">
        <f t="shared" si="41"/>
        <v>Monday</v>
      </c>
      <c r="AC686" s="2">
        <f t="shared" si="42"/>
        <v>16</v>
      </c>
      <c r="AD686" s="7">
        <f t="shared" si="43"/>
        <v>161.99999999371357</v>
      </c>
    </row>
    <row r="687" spans="1:30" x14ac:dyDescent="0.35">
      <c r="A687" s="1" t="s">
        <v>772</v>
      </c>
      <c r="B687" s="4">
        <v>45863</v>
      </c>
      <c r="C687" s="1" t="s">
        <v>59</v>
      </c>
      <c r="D687" s="1" t="s">
        <v>28</v>
      </c>
      <c r="E687" s="1" t="s">
        <v>66</v>
      </c>
      <c r="F687" s="1" t="s">
        <v>30</v>
      </c>
      <c r="G687" s="1" t="s">
        <v>39</v>
      </c>
      <c r="H687" s="1" t="s">
        <v>40</v>
      </c>
      <c r="I687" s="1" t="s">
        <v>57</v>
      </c>
      <c r="J687" s="1" t="s">
        <v>1315</v>
      </c>
      <c r="K687" s="1" t="s">
        <v>1292</v>
      </c>
      <c r="L687" s="5">
        <v>45863.430555555555</v>
      </c>
      <c r="M687" s="5">
        <v>45863.4375</v>
      </c>
      <c r="N687" s="5">
        <v>45863.570833333331</v>
      </c>
      <c r="O687" s="5">
        <v>45863.588194444441</v>
      </c>
      <c r="P687" s="1">
        <v>10</v>
      </c>
      <c r="Q687" s="1">
        <v>192</v>
      </c>
      <c r="R687" s="1">
        <v>25</v>
      </c>
      <c r="S687" s="6">
        <v>15.7</v>
      </c>
      <c r="T687" s="1" t="s">
        <v>34</v>
      </c>
      <c r="U687" s="1" t="s">
        <v>35</v>
      </c>
      <c r="W687" s="2">
        <v>2.4500000000000002</v>
      </c>
      <c r="X687" s="3">
        <v>3.17</v>
      </c>
      <c r="Y687" s="3">
        <v>536.4</v>
      </c>
      <c r="Z687" s="4" t="str">
        <f t="shared" si="40"/>
        <v>July</v>
      </c>
      <c r="AA687" s="1" t="str" cm="1">
        <f t="array" ref="AA687">_xlfn.IFS(
  HOUR(L687) &lt; 6, "Overnight (12am–6am)",
  HOUR(L687) &lt; 10, "Morning (6am–10am)",
  HOUR(L687) &lt; 14, "Midday (10am–2pm)",
  HOUR(L687) &lt; 18, "Afternoon (2pm–6pm)",
  TRUE, "Evening (6pm–12am)"
)</f>
        <v>Midday (10am–2pm)</v>
      </c>
      <c r="AB687" s="5" t="str">
        <f t="shared" si="41"/>
        <v>Friday</v>
      </c>
      <c r="AC687" s="2">
        <f t="shared" si="42"/>
        <v>10</v>
      </c>
      <c r="AD687" s="7">
        <f t="shared" si="43"/>
        <v>226.99999999604188</v>
      </c>
    </row>
    <row r="688" spans="1:30" x14ac:dyDescent="0.35">
      <c r="A688" s="1" t="s">
        <v>773</v>
      </c>
      <c r="B688" s="4">
        <v>45847</v>
      </c>
      <c r="C688" s="1" t="s">
        <v>43</v>
      </c>
      <c r="D688" s="1" t="s">
        <v>28</v>
      </c>
      <c r="E688" s="1" t="s">
        <v>56</v>
      </c>
      <c r="F688" s="1" t="s">
        <v>30</v>
      </c>
      <c r="G688" s="1" t="s">
        <v>31</v>
      </c>
      <c r="H688" s="1" t="s">
        <v>32</v>
      </c>
      <c r="I688" s="1" t="s">
        <v>57</v>
      </c>
      <c r="J688" s="1" t="s">
        <v>1306</v>
      </c>
      <c r="K688" s="1" t="s">
        <v>1292</v>
      </c>
      <c r="L688" s="5">
        <v>45847.506944444445</v>
      </c>
      <c r="M688" s="5">
        <v>45847.507638888892</v>
      </c>
      <c r="N688" s="5">
        <v>45847.570138888892</v>
      </c>
      <c r="O688" s="5">
        <v>45847.588888888888</v>
      </c>
      <c r="P688" s="1">
        <v>1</v>
      </c>
      <c r="Q688" s="1">
        <v>90</v>
      </c>
      <c r="R688" s="1">
        <v>27</v>
      </c>
      <c r="S688" s="6">
        <v>9.9</v>
      </c>
      <c r="T688" s="1" t="s">
        <v>60</v>
      </c>
      <c r="U688" s="1" t="s">
        <v>35</v>
      </c>
      <c r="W688" s="2">
        <v>1.1100000000000001</v>
      </c>
      <c r="X688" s="3">
        <v>32.47</v>
      </c>
      <c r="Y688" s="3">
        <v>399</v>
      </c>
      <c r="Z688" s="4" t="str">
        <f t="shared" si="40"/>
        <v>July</v>
      </c>
      <c r="AA688" s="1" t="str" cm="1">
        <f t="array" ref="AA688">_xlfn.IFS(
  HOUR(L688) &lt; 6, "Overnight (12am–6am)",
  HOUR(L688) &lt; 10, "Morning (6am–10am)",
  HOUR(L688) &lt; 14, "Midday (10am–2pm)",
  HOUR(L688) &lt; 18, "Afternoon (2pm–6pm)",
  TRUE, "Evening (6pm–12am)"
)</f>
        <v>Midday (10am–2pm)</v>
      </c>
      <c r="AB688" s="5" t="str">
        <f t="shared" si="41"/>
        <v>Wednesday</v>
      </c>
      <c r="AC688" s="2">
        <f t="shared" si="42"/>
        <v>12</v>
      </c>
      <c r="AD688" s="7">
        <f t="shared" si="43"/>
        <v>117.9999999969732</v>
      </c>
    </row>
    <row r="689" spans="1:30" x14ac:dyDescent="0.35">
      <c r="A689" s="1" t="s">
        <v>774</v>
      </c>
      <c r="B689" s="4">
        <v>45849</v>
      </c>
      <c r="C689" s="1" t="s">
        <v>27</v>
      </c>
      <c r="D689" s="1" t="s">
        <v>28</v>
      </c>
      <c r="E689" s="1" t="s">
        <v>66</v>
      </c>
      <c r="F689" s="1" t="s">
        <v>30</v>
      </c>
      <c r="G689" s="1" t="s">
        <v>31</v>
      </c>
      <c r="H689" s="1" t="s">
        <v>32</v>
      </c>
      <c r="I689" s="1" t="s">
        <v>75</v>
      </c>
      <c r="J689" s="1" t="s">
        <v>1310</v>
      </c>
      <c r="K689" s="1" t="s">
        <v>1296</v>
      </c>
      <c r="L689" s="5">
        <v>45849.618055555555</v>
      </c>
      <c r="M689" s="5">
        <v>45849.63958333333</v>
      </c>
      <c r="N689" s="5">
        <v>45849.69027777778</v>
      </c>
      <c r="O689" s="5">
        <v>45849.708333333336</v>
      </c>
      <c r="P689" s="1">
        <v>31</v>
      </c>
      <c r="Q689" s="1">
        <v>73</v>
      </c>
      <c r="R689" s="1">
        <v>26</v>
      </c>
      <c r="S689" s="6">
        <v>15.5</v>
      </c>
      <c r="T689" s="1" t="s">
        <v>54</v>
      </c>
      <c r="U689" s="1" t="s">
        <v>35</v>
      </c>
      <c r="W689" s="2">
        <v>1.1599999999999999</v>
      </c>
      <c r="X689" s="3">
        <v>8.34</v>
      </c>
      <c r="Y689" s="3">
        <v>267.62</v>
      </c>
      <c r="Z689" s="4" t="str">
        <f t="shared" si="40"/>
        <v>July</v>
      </c>
      <c r="AA689" s="1" t="str" cm="1">
        <f t="array" ref="AA689">_xlfn.IFS(
  HOUR(L689) &lt; 6, "Overnight (12am–6am)",
  HOUR(L689) &lt; 10, "Morning (6am–10am)",
  HOUR(L689) &lt; 14, "Midday (10am–2pm)",
  HOUR(L689) &lt; 18, "Afternoon (2pm–6pm)",
  TRUE, "Evening (6pm–12am)"
)</f>
        <v>Afternoon (2pm–6pm)</v>
      </c>
      <c r="AB689" s="5" t="str">
        <f t="shared" si="41"/>
        <v>Friday</v>
      </c>
      <c r="AC689" s="2">
        <f t="shared" si="42"/>
        <v>14</v>
      </c>
      <c r="AD689" s="7">
        <f t="shared" si="43"/>
        <v>130.00000000465661</v>
      </c>
    </row>
    <row r="690" spans="1:30" x14ac:dyDescent="0.35">
      <c r="A690" s="1" t="s">
        <v>775</v>
      </c>
      <c r="B690" s="4">
        <v>45860</v>
      </c>
      <c r="C690" s="1" t="s">
        <v>83</v>
      </c>
      <c r="D690" s="1" t="s">
        <v>28</v>
      </c>
      <c r="E690" s="1" t="s">
        <v>56</v>
      </c>
      <c r="F690" s="1" t="s">
        <v>30</v>
      </c>
      <c r="G690" s="1" t="s">
        <v>39</v>
      </c>
      <c r="H690" s="1" t="s">
        <v>40</v>
      </c>
      <c r="I690" s="1" t="s">
        <v>107</v>
      </c>
      <c r="J690" s="1" t="s">
        <v>1298</v>
      </c>
      <c r="K690" s="1" t="s">
        <v>1295</v>
      </c>
      <c r="L690" s="5">
        <v>45860.395833333336</v>
      </c>
      <c r="M690" s="5">
        <v>45860.414583333331</v>
      </c>
      <c r="N690" s="5">
        <v>45860.476388888892</v>
      </c>
      <c r="O690" s="5">
        <v>45860.487500000003</v>
      </c>
      <c r="P690" s="1">
        <v>27</v>
      </c>
      <c r="Q690" s="1">
        <v>89</v>
      </c>
      <c r="R690" s="1">
        <v>16</v>
      </c>
      <c r="S690" s="6">
        <v>16.899999999999999</v>
      </c>
      <c r="T690" s="1" t="s">
        <v>48</v>
      </c>
      <c r="U690" s="1" t="s">
        <v>70</v>
      </c>
      <c r="V690" s="1" t="s">
        <v>105</v>
      </c>
      <c r="W690" s="2">
        <v>0</v>
      </c>
      <c r="X690" s="3">
        <v>0</v>
      </c>
      <c r="Y690" s="3">
        <v>0</v>
      </c>
      <c r="Z690" s="4" t="str">
        <f t="shared" si="40"/>
        <v>July</v>
      </c>
      <c r="AA690" s="1" t="str" cm="1">
        <f t="array" ref="AA690">_xlfn.IFS(
  HOUR(L690) &lt; 6, "Overnight (12am–6am)",
  HOUR(L690) &lt; 10, "Morning (6am–10am)",
  HOUR(L690) &lt; 14, "Midday (10am–2pm)",
  HOUR(L690) &lt; 18, "Afternoon (2pm–6pm)",
  TRUE, "Evening (6pm–12am)"
)</f>
        <v>Morning (6am–10am)</v>
      </c>
      <c r="AB690" s="5" t="str">
        <f t="shared" si="41"/>
        <v>Tuesday</v>
      </c>
      <c r="AC690" s="2">
        <f t="shared" si="42"/>
        <v>9</v>
      </c>
      <c r="AD690" s="7">
        <f t="shared" si="43"/>
        <v>132.00000000069849</v>
      </c>
    </row>
    <row r="691" spans="1:30" x14ac:dyDescent="0.35">
      <c r="A691" s="1" t="s">
        <v>776</v>
      </c>
      <c r="B691" s="4">
        <v>45840</v>
      </c>
      <c r="C691" s="1" t="s">
        <v>43</v>
      </c>
      <c r="D691" s="1" t="s">
        <v>28</v>
      </c>
      <c r="E691" s="1" t="s">
        <v>53</v>
      </c>
      <c r="F691" s="1" t="s">
        <v>44</v>
      </c>
      <c r="G691" s="1" t="s">
        <v>31</v>
      </c>
      <c r="H691" s="1" t="s">
        <v>32</v>
      </c>
      <c r="I691" s="1" t="s">
        <v>67</v>
      </c>
      <c r="J691" s="1" t="s">
        <v>1316</v>
      </c>
      <c r="K691" s="1" t="s">
        <v>1295</v>
      </c>
      <c r="L691" s="5">
        <v>45840.309027777781</v>
      </c>
      <c r="M691" s="5">
        <v>45840.321527777778</v>
      </c>
      <c r="N691" s="5">
        <v>45840.336805555555</v>
      </c>
      <c r="O691" s="5">
        <v>45840.359027777777</v>
      </c>
      <c r="P691" s="1">
        <v>18</v>
      </c>
      <c r="Q691" s="1">
        <v>22</v>
      </c>
      <c r="R691" s="1">
        <v>32</v>
      </c>
      <c r="S691" s="6">
        <v>22.9</v>
      </c>
      <c r="T691" s="1" t="s">
        <v>77</v>
      </c>
      <c r="U691" s="1" t="s">
        <v>35</v>
      </c>
      <c r="W691" s="2">
        <v>0.99</v>
      </c>
      <c r="X691" s="3">
        <v>9.39</v>
      </c>
      <c r="Y691" s="3">
        <v>147.26</v>
      </c>
      <c r="Z691" s="4" t="str">
        <f t="shared" si="40"/>
        <v>July</v>
      </c>
      <c r="AA691" s="1" t="str" cm="1">
        <f t="array" ref="AA691">_xlfn.IFS(
  HOUR(L691) &lt; 6, "Overnight (12am–6am)",
  HOUR(L691) &lt; 10, "Morning (6am–10am)",
  HOUR(L691) &lt; 14, "Midday (10am–2pm)",
  HOUR(L691) &lt; 18, "Afternoon (2pm–6pm)",
  TRUE, "Evening (6pm–12am)"
)</f>
        <v>Morning (6am–10am)</v>
      </c>
      <c r="AB691" s="5" t="str">
        <f t="shared" si="41"/>
        <v>Wednesday</v>
      </c>
      <c r="AC691" s="2">
        <f t="shared" si="42"/>
        <v>7</v>
      </c>
      <c r="AD691" s="7">
        <f t="shared" si="43"/>
        <v>71.999999993713573</v>
      </c>
    </row>
    <row r="692" spans="1:30" x14ac:dyDescent="0.35">
      <c r="A692" s="1" t="s">
        <v>777</v>
      </c>
      <c r="B692" s="4">
        <v>45859</v>
      </c>
      <c r="C692" s="1" t="s">
        <v>63</v>
      </c>
      <c r="D692" s="1" t="s">
        <v>28</v>
      </c>
      <c r="E692" s="1" t="s">
        <v>29</v>
      </c>
      <c r="F692" s="1" t="s">
        <v>30</v>
      </c>
      <c r="G692" s="1" t="s">
        <v>45</v>
      </c>
      <c r="H692" s="1" t="s">
        <v>46</v>
      </c>
      <c r="I692" s="1" t="s">
        <v>67</v>
      </c>
      <c r="J692" s="1" t="s">
        <v>1322</v>
      </c>
      <c r="K692" s="1" t="s">
        <v>1294</v>
      </c>
      <c r="L692" s="5">
        <v>45859.701388888891</v>
      </c>
      <c r="M692" s="5">
        <v>45859.704861111109</v>
      </c>
      <c r="N692" s="5">
        <v>45859.74722222222</v>
      </c>
      <c r="O692" s="5">
        <v>45859.76458333333</v>
      </c>
      <c r="P692" s="1">
        <v>5</v>
      </c>
      <c r="Q692" s="1">
        <v>61</v>
      </c>
      <c r="R692" s="1">
        <v>25</v>
      </c>
      <c r="S692" s="6">
        <v>7.3</v>
      </c>
      <c r="T692" s="1" t="s">
        <v>41</v>
      </c>
      <c r="U692" s="1" t="s">
        <v>35</v>
      </c>
      <c r="W692" s="2">
        <v>3.4</v>
      </c>
      <c r="X692" s="3">
        <v>203.27</v>
      </c>
      <c r="Y692" s="3">
        <v>544.48</v>
      </c>
      <c r="Z692" s="4" t="str">
        <f t="shared" si="40"/>
        <v>July</v>
      </c>
      <c r="AA692" s="1" t="str" cm="1">
        <f t="array" ref="AA692">_xlfn.IFS(
  HOUR(L692) &lt; 6, "Overnight (12am–6am)",
  HOUR(L692) &lt; 10, "Morning (6am–10am)",
  HOUR(L692) &lt; 14, "Midday (10am–2pm)",
  HOUR(L692) &lt; 18, "Afternoon (2pm–6pm)",
  TRUE, "Evening (6pm–12am)"
)</f>
        <v>Afternoon (2pm–6pm)</v>
      </c>
      <c r="AB692" s="5" t="str">
        <f t="shared" si="41"/>
        <v>Monday</v>
      </c>
      <c r="AC692" s="2">
        <f t="shared" si="42"/>
        <v>16</v>
      </c>
      <c r="AD692" s="7">
        <f t="shared" si="43"/>
        <v>90.99999999278225</v>
      </c>
    </row>
    <row r="693" spans="1:30" x14ac:dyDescent="0.35">
      <c r="A693" s="1" t="s">
        <v>778</v>
      </c>
      <c r="B693" s="4">
        <v>45845</v>
      </c>
      <c r="C693" s="1" t="s">
        <v>59</v>
      </c>
      <c r="D693" s="1" t="s">
        <v>28</v>
      </c>
      <c r="E693" s="1" t="s">
        <v>56</v>
      </c>
      <c r="F693" s="1" t="s">
        <v>30</v>
      </c>
      <c r="G693" s="1" t="s">
        <v>31</v>
      </c>
      <c r="H693" s="1" t="s">
        <v>32</v>
      </c>
      <c r="I693" s="1" t="s">
        <v>75</v>
      </c>
      <c r="J693" s="1" t="s">
        <v>1319</v>
      </c>
      <c r="K693" s="1" t="s">
        <v>1295</v>
      </c>
      <c r="L693" s="5">
        <v>45845.371527777781</v>
      </c>
      <c r="M693" s="5">
        <v>45845.376388888886</v>
      </c>
      <c r="N693" s="5">
        <v>45845.427777777775</v>
      </c>
      <c r="O693" s="5">
        <v>45845.43472222222</v>
      </c>
      <c r="P693" s="1">
        <v>7</v>
      </c>
      <c r="Q693" s="1">
        <v>74</v>
      </c>
      <c r="R693" s="1">
        <v>10</v>
      </c>
      <c r="S693" s="6">
        <v>10.8</v>
      </c>
      <c r="T693" s="1" t="s">
        <v>34</v>
      </c>
      <c r="U693" s="1" t="s">
        <v>35</v>
      </c>
      <c r="W693" s="2">
        <v>1.24</v>
      </c>
      <c r="X693" s="3">
        <v>9.66</v>
      </c>
      <c r="Y693" s="3">
        <v>300.39</v>
      </c>
      <c r="Z693" s="4" t="str">
        <f t="shared" si="40"/>
        <v>July</v>
      </c>
      <c r="AA693" s="1" t="str" cm="1">
        <f t="array" ref="AA693">_xlfn.IFS(
  HOUR(L693) &lt; 6, "Overnight (12am–6am)",
  HOUR(L693) &lt; 10, "Morning (6am–10am)",
  HOUR(L693) &lt; 14, "Midday (10am–2pm)",
  HOUR(L693) &lt; 18, "Afternoon (2pm–6pm)",
  TRUE, "Evening (6pm–12am)"
)</f>
        <v>Morning (6am–10am)</v>
      </c>
      <c r="AB693" s="5" t="str">
        <f t="shared" si="41"/>
        <v>Monday</v>
      </c>
      <c r="AC693" s="2">
        <f t="shared" si="42"/>
        <v>8</v>
      </c>
      <c r="AD693" s="7">
        <f t="shared" si="43"/>
        <v>90.99999999278225</v>
      </c>
    </row>
    <row r="694" spans="1:30" x14ac:dyDescent="0.35">
      <c r="A694" s="1" t="s">
        <v>779</v>
      </c>
      <c r="B694" s="4">
        <v>45844</v>
      </c>
      <c r="C694" s="1" t="s">
        <v>83</v>
      </c>
      <c r="D694" s="1" t="s">
        <v>28</v>
      </c>
      <c r="E694" s="1" t="s">
        <v>29</v>
      </c>
      <c r="F694" s="1" t="s">
        <v>44</v>
      </c>
      <c r="G694" s="1" t="s">
        <v>31</v>
      </c>
      <c r="H694" s="1" t="s">
        <v>32</v>
      </c>
      <c r="I694" s="1" t="s">
        <v>75</v>
      </c>
      <c r="J694" s="1" t="s">
        <v>1307</v>
      </c>
      <c r="K694" s="1" t="s">
        <v>1293</v>
      </c>
      <c r="L694" s="5">
        <v>45844.298611111109</v>
      </c>
      <c r="M694" s="5">
        <v>45844.313888888886</v>
      </c>
      <c r="N694" s="5">
        <v>45844.395138888889</v>
      </c>
      <c r="O694" s="5">
        <v>45844.411805555559</v>
      </c>
      <c r="P694" s="1">
        <v>22</v>
      </c>
      <c r="Q694" s="1">
        <v>117</v>
      </c>
      <c r="R694" s="1">
        <v>24</v>
      </c>
      <c r="S694" s="6">
        <v>9.1</v>
      </c>
      <c r="T694" s="1" t="s">
        <v>34</v>
      </c>
      <c r="U694" s="1" t="s">
        <v>35</v>
      </c>
      <c r="W694" s="2">
        <v>0.71</v>
      </c>
      <c r="X694" s="3">
        <v>20.100000000000001</v>
      </c>
      <c r="Y694" s="3">
        <v>361.26</v>
      </c>
      <c r="Z694" s="4" t="str">
        <f t="shared" si="40"/>
        <v>July</v>
      </c>
      <c r="AA694" s="1" t="str" cm="1">
        <f t="array" ref="AA694">_xlfn.IFS(
  HOUR(L694) &lt; 6, "Overnight (12am–6am)",
  HOUR(L694) &lt; 10, "Morning (6am–10am)",
  HOUR(L694) &lt; 14, "Midday (10am–2pm)",
  HOUR(L694) &lt; 18, "Afternoon (2pm–6pm)",
  TRUE, "Evening (6pm–12am)"
)</f>
        <v>Morning (6am–10am)</v>
      </c>
      <c r="AB694" s="5" t="str">
        <f t="shared" si="41"/>
        <v>Sunday</v>
      </c>
      <c r="AC694" s="2">
        <f t="shared" si="42"/>
        <v>7</v>
      </c>
      <c r="AD694" s="7">
        <f t="shared" si="43"/>
        <v>163.00000000745058</v>
      </c>
    </row>
    <row r="695" spans="1:30" x14ac:dyDescent="0.35">
      <c r="A695" s="1" t="s">
        <v>780</v>
      </c>
      <c r="B695" s="4">
        <v>45840</v>
      </c>
      <c r="C695" s="1" t="s">
        <v>119</v>
      </c>
      <c r="D695" s="1" t="s">
        <v>28</v>
      </c>
      <c r="E695" s="1" t="s">
        <v>66</v>
      </c>
      <c r="F695" s="1" t="s">
        <v>30</v>
      </c>
      <c r="G695" s="1" t="s">
        <v>45</v>
      </c>
      <c r="H695" s="1" t="s">
        <v>46</v>
      </c>
      <c r="I695" s="1" t="s">
        <v>75</v>
      </c>
      <c r="J695" s="1" t="s">
        <v>1305</v>
      </c>
      <c r="K695" s="1" t="s">
        <v>1294</v>
      </c>
      <c r="L695" s="5">
        <v>45840.847222222219</v>
      </c>
      <c r="M695" s="5">
        <v>45840.856249999997</v>
      </c>
      <c r="N695" s="5">
        <v>45840.905555555553</v>
      </c>
      <c r="O695" s="5">
        <v>45840.916666666664</v>
      </c>
      <c r="P695" s="1">
        <v>13</v>
      </c>
      <c r="Q695" s="1">
        <v>71</v>
      </c>
      <c r="R695" s="1">
        <v>16</v>
      </c>
      <c r="S695" s="6">
        <v>4.0999999999999996</v>
      </c>
      <c r="T695" s="1" t="s">
        <v>34</v>
      </c>
      <c r="U695" s="1" t="s">
        <v>35</v>
      </c>
      <c r="W695" s="2">
        <v>1.94</v>
      </c>
      <c r="X695" s="3">
        <v>148.62</v>
      </c>
      <c r="Y695" s="3">
        <v>935.47</v>
      </c>
      <c r="Z695" s="4" t="str">
        <f t="shared" si="40"/>
        <v>July</v>
      </c>
      <c r="AA695" s="1" t="str" cm="1">
        <f t="array" ref="AA695">_xlfn.IFS(
  HOUR(L695) &lt; 6, "Overnight (12am–6am)",
  HOUR(L695) &lt; 10, "Morning (6am–10am)",
  HOUR(L695) &lt; 14, "Midday (10am–2pm)",
  HOUR(L695) &lt; 18, "Afternoon (2pm–6pm)",
  TRUE, "Evening (6pm–12am)"
)</f>
        <v>Evening (6pm–12am)</v>
      </c>
      <c r="AB695" s="5" t="str">
        <f t="shared" si="41"/>
        <v>Wednesday</v>
      </c>
      <c r="AC695" s="2">
        <f t="shared" si="42"/>
        <v>20</v>
      </c>
      <c r="AD695" s="7">
        <f t="shared" si="43"/>
        <v>100.00000000116415</v>
      </c>
    </row>
    <row r="696" spans="1:30" x14ac:dyDescent="0.35">
      <c r="A696" s="1" t="s">
        <v>781</v>
      </c>
      <c r="B696" s="4">
        <v>45855</v>
      </c>
      <c r="C696" s="1" t="s">
        <v>83</v>
      </c>
      <c r="D696" s="1" t="s">
        <v>28</v>
      </c>
      <c r="E696" s="1" t="s">
        <v>53</v>
      </c>
      <c r="F696" s="1" t="s">
        <v>30</v>
      </c>
      <c r="G696" s="1" t="s">
        <v>39</v>
      </c>
      <c r="H696" s="1" t="s">
        <v>40</v>
      </c>
      <c r="I696" s="1" t="s">
        <v>85</v>
      </c>
      <c r="J696" s="1" t="s">
        <v>1314</v>
      </c>
      <c r="K696" s="1" t="s">
        <v>1295</v>
      </c>
      <c r="L696" s="5">
        <v>45855.638888888891</v>
      </c>
      <c r="M696" s="5">
        <v>45855.659722222219</v>
      </c>
      <c r="N696" s="5">
        <v>45855.78125</v>
      </c>
      <c r="O696" s="5">
        <v>45855.804861111108</v>
      </c>
      <c r="P696" s="1">
        <v>30</v>
      </c>
      <c r="Q696" s="1">
        <v>175</v>
      </c>
      <c r="R696" s="1">
        <v>34</v>
      </c>
      <c r="S696" s="6">
        <v>11.6</v>
      </c>
      <c r="T696" s="1" t="s">
        <v>48</v>
      </c>
      <c r="U696" s="1" t="s">
        <v>35</v>
      </c>
      <c r="W696" s="2">
        <v>1.01</v>
      </c>
      <c r="X696" s="3">
        <v>88.82</v>
      </c>
      <c r="Y696" s="3">
        <v>643.37</v>
      </c>
      <c r="Z696" s="4" t="str">
        <f t="shared" si="40"/>
        <v>July</v>
      </c>
      <c r="AA696" s="1" t="str" cm="1">
        <f t="array" ref="AA696">_xlfn.IFS(
  HOUR(L696) &lt; 6, "Overnight (12am–6am)",
  HOUR(L696) &lt; 10, "Morning (6am–10am)",
  HOUR(L696) &lt; 14, "Midday (10am–2pm)",
  HOUR(L696) &lt; 18, "Afternoon (2pm–6pm)",
  TRUE, "Evening (6pm–12am)"
)</f>
        <v>Afternoon (2pm–6pm)</v>
      </c>
      <c r="AB696" s="5" t="str">
        <f t="shared" si="41"/>
        <v>Thursday</v>
      </c>
      <c r="AC696" s="2">
        <f t="shared" si="42"/>
        <v>15</v>
      </c>
      <c r="AD696" s="7">
        <f t="shared" si="43"/>
        <v>238.99999999324791</v>
      </c>
    </row>
    <row r="697" spans="1:30" x14ac:dyDescent="0.35">
      <c r="A697" s="1" t="s">
        <v>782</v>
      </c>
      <c r="B697" s="4">
        <v>45846</v>
      </c>
      <c r="C697" s="1" t="s">
        <v>69</v>
      </c>
      <c r="D697" s="1" t="s">
        <v>28</v>
      </c>
      <c r="E697" s="1" t="s">
        <v>29</v>
      </c>
      <c r="F697" s="1" t="s">
        <v>30</v>
      </c>
      <c r="G697" s="1" t="s">
        <v>39</v>
      </c>
      <c r="H697" s="1" t="s">
        <v>40</v>
      </c>
      <c r="I697" s="1" t="s">
        <v>57</v>
      </c>
      <c r="J697" s="1" t="s">
        <v>1315</v>
      </c>
      <c r="K697" s="1" t="s">
        <v>1295</v>
      </c>
      <c r="L697" s="5">
        <v>45846.6875</v>
      </c>
      <c r="M697" s="5">
        <v>45846.698611111111</v>
      </c>
      <c r="N697" s="5">
        <v>45846.776388888888</v>
      </c>
      <c r="O697" s="5">
        <v>45846.801388888889</v>
      </c>
      <c r="P697" s="1">
        <v>16</v>
      </c>
      <c r="Q697" s="1">
        <v>112</v>
      </c>
      <c r="R697" s="1">
        <v>36</v>
      </c>
      <c r="S697" s="6">
        <v>10.7</v>
      </c>
      <c r="T697" s="1" t="s">
        <v>60</v>
      </c>
      <c r="U697" s="1" t="s">
        <v>35</v>
      </c>
      <c r="W697" s="2">
        <v>1.42</v>
      </c>
      <c r="X697" s="3">
        <v>138.37</v>
      </c>
      <c r="Y697" s="3">
        <v>865.07</v>
      </c>
      <c r="Z697" s="4" t="str">
        <f t="shared" si="40"/>
        <v>July</v>
      </c>
      <c r="AA697" s="1" t="str" cm="1">
        <f t="array" ref="AA697">_xlfn.IFS(
  HOUR(L697) &lt; 6, "Overnight (12am–6am)",
  HOUR(L697) &lt; 10, "Morning (6am–10am)",
  HOUR(L697) &lt; 14, "Midday (10am–2pm)",
  HOUR(L697) &lt; 18, "Afternoon (2pm–6pm)",
  TRUE, "Evening (6pm–12am)"
)</f>
        <v>Afternoon (2pm–6pm)</v>
      </c>
      <c r="AB697" s="5" t="str">
        <f t="shared" si="41"/>
        <v>Tuesday</v>
      </c>
      <c r="AC697" s="2">
        <f t="shared" si="42"/>
        <v>16</v>
      </c>
      <c r="AD697" s="7">
        <f t="shared" si="43"/>
        <v>164.00000000023283</v>
      </c>
    </row>
    <row r="698" spans="1:30" x14ac:dyDescent="0.35">
      <c r="A698" s="1" t="s">
        <v>783</v>
      </c>
      <c r="B698" s="4">
        <v>45852</v>
      </c>
      <c r="C698" s="1" t="s">
        <v>130</v>
      </c>
      <c r="D698" s="1" t="s">
        <v>28</v>
      </c>
      <c r="E698" s="1" t="s">
        <v>38</v>
      </c>
      <c r="F698" s="1" t="s">
        <v>44</v>
      </c>
      <c r="G698" s="1" t="s">
        <v>39</v>
      </c>
      <c r="H698" s="1" t="s">
        <v>40</v>
      </c>
      <c r="I698" s="1" t="s">
        <v>33</v>
      </c>
      <c r="J698" s="1" t="s">
        <v>1299</v>
      </c>
      <c r="K698" s="1" t="s">
        <v>1294</v>
      </c>
      <c r="L698" s="5">
        <v>45852.6875</v>
      </c>
      <c r="M698" s="5">
        <v>45852.699305555558</v>
      </c>
      <c r="N698" s="5">
        <v>45852.775694444441</v>
      </c>
      <c r="O698" s="5">
        <v>45852.798611111109</v>
      </c>
      <c r="P698" s="1">
        <v>17</v>
      </c>
      <c r="Q698" s="1">
        <v>110</v>
      </c>
      <c r="R698" s="1">
        <v>33</v>
      </c>
      <c r="S698" s="6">
        <v>34.299999999999997</v>
      </c>
      <c r="T698" s="1" t="s">
        <v>34</v>
      </c>
      <c r="U698" s="1" t="s">
        <v>35</v>
      </c>
      <c r="W698" s="2">
        <v>1.48</v>
      </c>
      <c r="X698" s="3">
        <v>13.54</v>
      </c>
      <c r="Y698" s="3">
        <v>695.73</v>
      </c>
      <c r="Z698" s="4" t="str">
        <f t="shared" si="40"/>
        <v>July</v>
      </c>
      <c r="AA698" s="1" t="str" cm="1">
        <f t="array" ref="AA698">_xlfn.IFS(
  HOUR(L698) &lt; 6, "Overnight (12am–6am)",
  HOUR(L698) &lt; 10, "Morning (6am–10am)",
  HOUR(L698) &lt; 14, "Midday (10am–2pm)",
  HOUR(L698) &lt; 18, "Afternoon (2pm–6pm)",
  TRUE, "Evening (6pm–12am)"
)</f>
        <v>Afternoon (2pm–6pm)</v>
      </c>
      <c r="AB698" s="5" t="str">
        <f t="shared" si="41"/>
        <v>Monday</v>
      </c>
      <c r="AC698" s="2">
        <f t="shared" si="42"/>
        <v>16</v>
      </c>
      <c r="AD698" s="7">
        <f t="shared" si="43"/>
        <v>159.99999999767169</v>
      </c>
    </row>
    <row r="699" spans="1:30" x14ac:dyDescent="0.35">
      <c r="A699" s="1" t="s">
        <v>784</v>
      </c>
      <c r="B699" s="4">
        <v>45856</v>
      </c>
      <c r="C699" s="1" t="s">
        <v>119</v>
      </c>
      <c r="D699" s="1" t="s">
        <v>28</v>
      </c>
      <c r="E699" s="1" t="s">
        <v>29</v>
      </c>
      <c r="F699" s="1" t="s">
        <v>30</v>
      </c>
      <c r="G699" s="1" t="s">
        <v>31</v>
      </c>
      <c r="H699" s="1" t="s">
        <v>32</v>
      </c>
      <c r="I699" s="1" t="s">
        <v>47</v>
      </c>
      <c r="J699" s="1" t="s">
        <v>1299</v>
      </c>
      <c r="K699" s="1" t="s">
        <v>1295</v>
      </c>
      <c r="L699" s="5">
        <v>45856.701388888891</v>
      </c>
      <c r="M699" s="5">
        <v>45856.713888888888</v>
      </c>
      <c r="N699" s="5">
        <v>45856.713888888888</v>
      </c>
      <c r="O699" s="5">
        <v>45856.730555555558</v>
      </c>
      <c r="P699" s="1">
        <v>18</v>
      </c>
      <c r="Q699" s="1">
        <v>0</v>
      </c>
      <c r="R699" s="1">
        <v>24</v>
      </c>
      <c r="S699" s="6">
        <v>11.9</v>
      </c>
      <c r="T699" s="1" t="s">
        <v>60</v>
      </c>
      <c r="U699" s="1" t="s">
        <v>35</v>
      </c>
      <c r="W699" s="2">
        <v>1</v>
      </c>
      <c r="X699" s="3">
        <v>35.75</v>
      </c>
      <c r="Y699" s="3">
        <v>179.27</v>
      </c>
      <c r="Z699" s="4" t="str">
        <f t="shared" si="40"/>
        <v>July</v>
      </c>
      <c r="AA699" s="1" t="str" cm="1">
        <f t="array" ref="AA699">_xlfn.IFS(
  HOUR(L699) &lt; 6, "Overnight (12am–6am)",
  HOUR(L699) &lt; 10, "Morning (6am–10am)",
  HOUR(L699) &lt; 14, "Midday (10am–2pm)",
  HOUR(L699) &lt; 18, "Afternoon (2pm–6pm)",
  TRUE, "Evening (6pm–12am)"
)</f>
        <v>Afternoon (2pm–6pm)</v>
      </c>
      <c r="AB699" s="5" t="str">
        <f t="shared" si="41"/>
        <v>Friday</v>
      </c>
      <c r="AC699" s="2">
        <f t="shared" si="42"/>
        <v>16</v>
      </c>
      <c r="AD699" s="7">
        <f t="shared" si="43"/>
        <v>42.000000000698492</v>
      </c>
    </row>
    <row r="700" spans="1:30" x14ac:dyDescent="0.35">
      <c r="A700" s="1" t="s">
        <v>785</v>
      </c>
      <c r="B700" s="4">
        <v>45841</v>
      </c>
      <c r="C700" s="1" t="s">
        <v>99</v>
      </c>
      <c r="D700" s="1" t="s">
        <v>28</v>
      </c>
      <c r="E700" s="1" t="s">
        <v>38</v>
      </c>
      <c r="F700" s="1" t="s">
        <v>30</v>
      </c>
      <c r="G700" s="1" t="s">
        <v>39</v>
      </c>
      <c r="H700" s="1" t="s">
        <v>40</v>
      </c>
      <c r="I700" s="1" t="s">
        <v>75</v>
      </c>
      <c r="J700" s="1" t="s">
        <v>1301</v>
      </c>
      <c r="K700" s="1" t="s">
        <v>1295</v>
      </c>
      <c r="L700" s="5">
        <v>45841.368055555555</v>
      </c>
      <c r="M700" s="5">
        <v>45841.381944444445</v>
      </c>
      <c r="N700" s="5">
        <v>45841.431944444441</v>
      </c>
      <c r="O700" s="5">
        <v>45841.453472222223</v>
      </c>
      <c r="P700" s="1">
        <v>20</v>
      </c>
      <c r="Q700" s="1">
        <v>72</v>
      </c>
      <c r="R700" s="1">
        <v>31</v>
      </c>
      <c r="S700" s="6">
        <v>14.9</v>
      </c>
      <c r="T700" s="1" t="s">
        <v>60</v>
      </c>
      <c r="U700" s="1" t="s">
        <v>35</v>
      </c>
      <c r="W700" s="2">
        <v>1.8</v>
      </c>
      <c r="X700" s="3">
        <v>46.24</v>
      </c>
      <c r="Y700" s="3">
        <v>838.95</v>
      </c>
      <c r="Z700" s="4" t="str">
        <f t="shared" si="40"/>
        <v>July</v>
      </c>
      <c r="AA700" s="1" t="str" cm="1">
        <f t="array" ref="AA700">_xlfn.IFS(
  HOUR(L700) &lt; 6, "Overnight (12am–6am)",
  HOUR(L700) &lt; 10, "Morning (6am–10am)",
  HOUR(L700) &lt; 14, "Midday (10am–2pm)",
  HOUR(L700) &lt; 18, "Afternoon (2pm–6pm)",
  TRUE, "Evening (6pm–12am)"
)</f>
        <v>Morning (6am–10am)</v>
      </c>
      <c r="AB700" s="5" t="str">
        <f t="shared" si="41"/>
        <v>Thursday</v>
      </c>
      <c r="AC700" s="2">
        <f t="shared" si="42"/>
        <v>8</v>
      </c>
      <c r="AD700" s="7">
        <f t="shared" si="43"/>
        <v>123.00000000279397</v>
      </c>
    </row>
    <row r="701" spans="1:30" x14ac:dyDescent="0.35">
      <c r="A701" s="1" t="s">
        <v>786</v>
      </c>
      <c r="B701" s="4">
        <v>45864</v>
      </c>
      <c r="C701" s="1" t="s">
        <v>37</v>
      </c>
      <c r="D701" s="1" t="s">
        <v>28</v>
      </c>
      <c r="E701" s="1" t="s">
        <v>56</v>
      </c>
      <c r="F701" s="1" t="s">
        <v>44</v>
      </c>
      <c r="G701" s="1" t="s">
        <v>39</v>
      </c>
      <c r="H701" s="1" t="s">
        <v>40</v>
      </c>
      <c r="I701" s="1" t="s">
        <v>67</v>
      </c>
      <c r="J701" s="1" t="s">
        <v>1309</v>
      </c>
      <c r="K701" s="1" t="s">
        <v>1293</v>
      </c>
      <c r="L701" s="5">
        <v>45864.621527777781</v>
      </c>
      <c r="M701" s="5">
        <v>45864.628472222219</v>
      </c>
      <c r="N701" s="5">
        <v>45864.656944444447</v>
      </c>
      <c r="O701" s="5">
        <v>45864.672222222223</v>
      </c>
      <c r="P701" s="1">
        <v>10</v>
      </c>
      <c r="Q701" s="1">
        <v>41</v>
      </c>
      <c r="R701" s="1">
        <v>22</v>
      </c>
      <c r="S701" s="6">
        <v>17.399999999999999</v>
      </c>
      <c r="T701" s="1" t="s">
        <v>77</v>
      </c>
      <c r="U701" s="1" t="s">
        <v>35</v>
      </c>
      <c r="W701" s="2">
        <v>2.78</v>
      </c>
      <c r="X701" s="3">
        <v>87.12</v>
      </c>
      <c r="Y701" s="3">
        <v>865.15</v>
      </c>
      <c r="Z701" s="4" t="str">
        <f t="shared" si="40"/>
        <v>July</v>
      </c>
      <c r="AA701" s="1" t="str" cm="1">
        <f t="array" ref="AA701">_xlfn.IFS(
  HOUR(L701) &lt; 6, "Overnight (12am–6am)",
  HOUR(L701) &lt; 10, "Morning (6am–10am)",
  HOUR(L701) &lt; 14, "Midday (10am–2pm)",
  HOUR(L701) &lt; 18, "Afternoon (2pm–6pm)",
  TRUE, "Evening (6pm–12am)"
)</f>
        <v>Afternoon (2pm–6pm)</v>
      </c>
      <c r="AB701" s="5" t="str">
        <f t="shared" si="41"/>
        <v>Saturday</v>
      </c>
      <c r="AC701" s="2">
        <f t="shared" si="42"/>
        <v>14</v>
      </c>
      <c r="AD701" s="7">
        <f t="shared" si="43"/>
        <v>72.999999996973202</v>
      </c>
    </row>
    <row r="702" spans="1:30" x14ac:dyDescent="0.35">
      <c r="A702" s="1" t="s">
        <v>787</v>
      </c>
      <c r="B702" s="4">
        <v>45888</v>
      </c>
      <c r="C702" s="1" t="s">
        <v>99</v>
      </c>
      <c r="D702" s="1" t="s">
        <v>28</v>
      </c>
      <c r="E702" s="1" t="s">
        <v>53</v>
      </c>
      <c r="F702" s="1" t="s">
        <v>30</v>
      </c>
      <c r="G702" s="1" t="s">
        <v>45</v>
      </c>
      <c r="H702" s="1" t="s">
        <v>46</v>
      </c>
      <c r="I702" s="1" t="s">
        <v>67</v>
      </c>
      <c r="J702" s="1" t="s">
        <v>1303</v>
      </c>
      <c r="K702" s="1" t="s">
        <v>1295</v>
      </c>
      <c r="L702" s="5">
        <v>45888.690972222219</v>
      </c>
      <c r="M702" s="5">
        <v>45888.692361111112</v>
      </c>
      <c r="N702" s="5">
        <v>45888.717361111114</v>
      </c>
      <c r="O702" s="5">
        <v>45888.731249999997</v>
      </c>
      <c r="P702" s="1">
        <v>2</v>
      </c>
      <c r="Q702" s="1">
        <v>36</v>
      </c>
      <c r="R702" s="1">
        <v>20</v>
      </c>
      <c r="S702" s="6">
        <v>12.8</v>
      </c>
      <c r="T702" s="1" t="s">
        <v>54</v>
      </c>
      <c r="U702" s="1" t="s">
        <v>35</v>
      </c>
      <c r="W702" s="2">
        <v>1.22</v>
      </c>
      <c r="X702" s="3">
        <v>44.06</v>
      </c>
      <c r="Y702" s="3">
        <v>1425.39</v>
      </c>
      <c r="Z702" s="4" t="str">
        <f t="shared" si="40"/>
        <v>August</v>
      </c>
      <c r="AA702" s="1" t="str" cm="1">
        <f t="array" ref="AA702">_xlfn.IFS(
  HOUR(L702) &lt; 6, "Overnight (12am–6am)",
  HOUR(L702) &lt; 10, "Morning (6am–10am)",
  HOUR(L702) &lt; 14, "Midday (10am–2pm)",
  HOUR(L702) &lt; 18, "Afternoon (2pm–6pm)",
  TRUE, "Evening (6pm–12am)"
)</f>
        <v>Afternoon (2pm–6pm)</v>
      </c>
      <c r="AB702" s="5" t="str">
        <f t="shared" si="41"/>
        <v>Tuesday</v>
      </c>
      <c r="AC702" s="2">
        <f t="shared" si="42"/>
        <v>16</v>
      </c>
      <c r="AD702" s="7">
        <f t="shared" si="43"/>
        <v>58.000000000465661</v>
      </c>
    </row>
    <row r="703" spans="1:30" x14ac:dyDescent="0.35">
      <c r="A703" s="1" t="s">
        <v>789</v>
      </c>
      <c r="B703" s="4">
        <v>45876</v>
      </c>
      <c r="C703" s="1" t="s">
        <v>27</v>
      </c>
      <c r="D703" s="1" t="s">
        <v>28</v>
      </c>
      <c r="E703" s="1" t="s">
        <v>38</v>
      </c>
      <c r="F703" s="1" t="s">
        <v>30</v>
      </c>
      <c r="G703" s="1" t="s">
        <v>39</v>
      </c>
      <c r="H703" s="1" t="s">
        <v>40</v>
      </c>
      <c r="I703" s="1" t="s">
        <v>107</v>
      </c>
      <c r="J703" s="1" t="s">
        <v>1298</v>
      </c>
      <c r="K703" s="1" t="s">
        <v>1295</v>
      </c>
      <c r="L703" s="5">
        <v>45876.302083333336</v>
      </c>
      <c r="M703" s="5">
        <v>45876.324999999997</v>
      </c>
      <c r="N703" s="5">
        <v>45876.364583333336</v>
      </c>
      <c r="O703" s="5">
        <v>45876.374305555553</v>
      </c>
      <c r="P703" s="1">
        <v>33</v>
      </c>
      <c r="Q703" s="1">
        <v>57</v>
      </c>
      <c r="R703" s="1">
        <v>14</v>
      </c>
      <c r="S703" s="6">
        <v>7.3</v>
      </c>
      <c r="T703" s="1" t="s">
        <v>77</v>
      </c>
      <c r="U703" s="1" t="s">
        <v>35</v>
      </c>
      <c r="W703" s="2">
        <v>1.22</v>
      </c>
      <c r="X703" s="3">
        <v>56.94</v>
      </c>
      <c r="Y703" s="3">
        <v>443.22</v>
      </c>
      <c r="Z703" s="4" t="str">
        <f t="shared" si="40"/>
        <v>August</v>
      </c>
      <c r="AA703" s="1" t="str" cm="1">
        <f t="array" ref="AA703">_xlfn.IFS(
  HOUR(L703) &lt; 6, "Overnight (12am–6am)",
  HOUR(L703) &lt; 10, "Morning (6am–10am)",
  HOUR(L703) &lt; 14, "Midday (10am–2pm)",
  HOUR(L703) &lt; 18, "Afternoon (2pm–6pm)",
  TRUE, "Evening (6pm–12am)"
)</f>
        <v>Morning (6am–10am)</v>
      </c>
      <c r="AB703" s="5" t="str">
        <f t="shared" si="41"/>
        <v>Thursday</v>
      </c>
      <c r="AC703" s="2">
        <f t="shared" si="42"/>
        <v>7</v>
      </c>
      <c r="AD703" s="7">
        <f t="shared" si="43"/>
        <v>103.99999999324791</v>
      </c>
    </row>
    <row r="704" spans="1:30" x14ac:dyDescent="0.35">
      <c r="A704" s="1" t="s">
        <v>790</v>
      </c>
      <c r="B704" s="4">
        <v>45899</v>
      </c>
      <c r="C704" s="1" t="s">
        <v>119</v>
      </c>
      <c r="D704" s="1" t="s">
        <v>28</v>
      </c>
      <c r="E704" s="1" t="s">
        <v>29</v>
      </c>
      <c r="F704" s="1" t="s">
        <v>30</v>
      </c>
      <c r="G704" s="1" t="s">
        <v>39</v>
      </c>
      <c r="H704" s="1" t="s">
        <v>40</v>
      </c>
      <c r="I704" s="1" t="s">
        <v>85</v>
      </c>
      <c r="J704" s="1" t="s">
        <v>1310</v>
      </c>
      <c r="K704" s="1" t="s">
        <v>1295</v>
      </c>
      <c r="L704" s="5">
        <v>45899.635416666664</v>
      </c>
      <c r="M704" s="5">
        <v>45899.656944444447</v>
      </c>
      <c r="N704" s="5">
        <v>45899.761805555558</v>
      </c>
      <c r="O704" s="5">
        <v>45899.770833333336</v>
      </c>
      <c r="P704" s="1">
        <v>31</v>
      </c>
      <c r="Q704" s="1">
        <v>151</v>
      </c>
      <c r="R704" s="1">
        <v>13</v>
      </c>
      <c r="S704" s="6">
        <v>4.8</v>
      </c>
      <c r="T704" s="1" t="s">
        <v>77</v>
      </c>
      <c r="U704" s="1" t="s">
        <v>35</v>
      </c>
      <c r="W704" s="2">
        <v>1.06</v>
      </c>
      <c r="X704" s="3">
        <v>14.33</v>
      </c>
      <c r="Y704" s="3">
        <v>338.51</v>
      </c>
      <c r="Z704" s="4" t="str">
        <f t="shared" si="40"/>
        <v>August</v>
      </c>
      <c r="AA704" s="1" t="str" cm="1">
        <f t="array" ref="AA704">_xlfn.IFS(
  HOUR(L704) &lt; 6, "Overnight (12am–6am)",
  HOUR(L704) &lt; 10, "Morning (6am–10am)",
  HOUR(L704) &lt; 14, "Midday (10am–2pm)",
  HOUR(L704) &lt; 18, "Afternoon (2pm–6pm)",
  TRUE, "Evening (6pm–12am)"
)</f>
        <v>Afternoon (2pm–6pm)</v>
      </c>
      <c r="AB704" s="5" t="str">
        <f t="shared" si="41"/>
        <v>Saturday</v>
      </c>
      <c r="AC704" s="2">
        <f t="shared" si="42"/>
        <v>15</v>
      </c>
      <c r="AD704" s="7">
        <f t="shared" si="43"/>
        <v>195.00000000698492</v>
      </c>
    </row>
    <row r="705" spans="1:30" x14ac:dyDescent="0.35">
      <c r="A705" s="1" t="s">
        <v>791</v>
      </c>
      <c r="B705" s="4">
        <v>45875</v>
      </c>
      <c r="C705" s="1" t="s">
        <v>52</v>
      </c>
      <c r="D705" s="1" t="s">
        <v>28</v>
      </c>
      <c r="E705" s="1" t="s">
        <v>38</v>
      </c>
      <c r="F705" s="1" t="s">
        <v>30</v>
      </c>
      <c r="G705" s="1" t="s">
        <v>39</v>
      </c>
      <c r="H705" s="1" t="s">
        <v>40</v>
      </c>
      <c r="I705" s="1" t="s">
        <v>57</v>
      </c>
      <c r="J705" s="1" t="s">
        <v>1308</v>
      </c>
      <c r="K705" s="1" t="s">
        <v>1294</v>
      </c>
      <c r="L705" s="5">
        <v>45875.4375</v>
      </c>
      <c r="M705" s="5">
        <v>45875.451388888891</v>
      </c>
      <c r="N705" s="5">
        <v>45875.522916666669</v>
      </c>
      <c r="O705" s="5">
        <v>45875.538194444445</v>
      </c>
      <c r="P705" s="1">
        <v>20</v>
      </c>
      <c r="Q705" s="1">
        <v>103</v>
      </c>
      <c r="R705" s="1">
        <v>22</v>
      </c>
      <c r="S705" s="6">
        <v>11.7</v>
      </c>
      <c r="T705" s="1" t="s">
        <v>60</v>
      </c>
      <c r="U705" s="1" t="s">
        <v>35</v>
      </c>
      <c r="W705" s="2">
        <v>1.78</v>
      </c>
      <c r="X705" s="3">
        <v>29.26</v>
      </c>
      <c r="Y705" s="3">
        <v>322.77999999999997</v>
      </c>
      <c r="Z705" s="4" t="str">
        <f t="shared" si="40"/>
        <v>August</v>
      </c>
      <c r="AA705" s="1" t="str" cm="1">
        <f t="array" ref="AA705">_xlfn.IFS(
  HOUR(L705) &lt; 6, "Overnight (12am–6am)",
  HOUR(L705) &lt; 10, "Morning (6am–10am)",
  HOUR(L705) &lt; 14, "Midday (10am–2pm)",
  HOUR(L705) &lt; 18, "Afternoon (2pm–6pm)",
  TRUE, "Evening (6pm–12am)"
)</f>
        <v>Midday (10am–2pm)</v>
      </c>
      <c r="AB705" s="5" t="str">
        <f t="shared" si="41"/>
        <v>Wednesday</v>
      </c>
      <c r="AC705" s="2">
        <f t="shared" si="42"/>
        <v>10</v>
      </c>
      <c r="AD705" s="7">
        <f t="shared" si="43"/>
        <v>145.00000000116415</v>
      </c>
    </row>
    <row r="706" spans="1:30" x14ac:dyDescent="0.35">
      <c r="A706" s="1" t="s">
        <v>792</v>
      </c>
      <c r="B706" s="4">
        <v>45883</v>
      </c>
      <c r="C706" s="1" t="s">
        <v>119</v>
      </c>
      <c r="D706" s="1" t="s">
        <v>28</v>
      </c>
      <c r="E706" s="1" t="s">
        <v>29</v>
      </c>
      <c r="F706" s="1" t="s">
        <v>30</v>
      </c>
      <c r="G706" s="1" t="s">
        <v>39</v>
      </c>
      <c r="H706" s="1" t="s">
        <v>40</v>
      </c>
      <c r="I706" s="1" t="s">
        <v>57</v>
      </c>
      <c r="J706" s="1" t="s">
        <v>1309</v>
      </c>
      <c r="K706" s="1" t="s">
        <v>1297</v>
      </c>
      <c r="L706" s="5">
        <v>45883.677083333336</v>
      </c>
      <c r="M706" s="5">
        <v>45883.70208333333</v>
      </c>
      <c r="N706" s="5">
        <v>45883.729166666664</v>
      </c>
      <c r="O706" s="5">
        <v>45883.732638888891</v>
      </c>
      <c r="P706" s="1">
        <v>36</v>
      </c>
      <c r="Q706" s="1">
        <v>39</v>
      </c>
      <c r="R706" s="1">
        <v>5</v>
      </c>
      <c r="S706" s="6">
        <v>13.7</v>
      </c>
      <c r="T706" s="1" t="s">
        <v>77</v>
      </c>
      <c r="U706" s="1" t="s">
        <v>35</v>
      </c>
      <c r="W706" s="2">
        <v>1.83</v>
      </c>
      <c r="X706" s="3">
        <v>136.46</v>
      </c>
      <c r="Y706" s="3">
        <v>903.86</v>
      </c>
      <c r="Z706" s="4" t="str">
        <f t="shared" ref="Z706:Z769" si="44">TEXT(B706,"MMMM")</f>
        <v>August</v>
      </c>
      <c r="AA706" s="1" t="str" cm="1">
        <f t="array" ref="AA706">_xlfn.IFS(
  HOUR(L706) &lt; 6, "Overnight (12am–6am)",
  HOUR(L706) &lt; 10, "Morning (6am–10am)",
  HOUR(L706) &lt; 14, "Midday (10am–2pm)",
  HOUR(L706) &lt; 18, "Afternoon (2pm–6pm)",
  TRUE, "Evening (6pm–12am)"
)</f>
        <v>Afternoon (2pm–6pm)</v>
      </c>
      <c r="AB706" s="5" t="str">
        <f t="shared" ref="AB706:AB769" si="45">TEXT(L706,"DDDD")</f>
        <v>Thursday</v>
      </c>
      <c r="AC706" s="2">
        <f t="shared" ref="AC706:AC769" si="46">HOUR(L706)</f>
        <v>16</v>
      </c>
      <c r="AD706" s="7">
        <f t="shared" ref="AD706:AD769" si="47">(O706-L706)*(60*24)</f>
        <v>79.999999998835847</v>
      </c>
    </row>
    <row r="707" spans="1:30" x14ac:dyDescent="0.35">
      <c r="A707" s="1" t="s">
        <v>793</v>
      </c>
      <c r="B707" s="4">
        <v>45879</v>
      </c>
      <c r="C707" s="1" t="s">
        <v>88</v>
      </c>
      <c r="D707" s="1" t="s">
        <v>28</v>
      </c>
      <c r="E707" s="1" t="s">
        <v>66</v>
      </c>
      <c r="F707" s="1" t="s">
        <v>44</v>
      </c>
      <c r="G707" s="1" t="s">
        <v>39</v>
      </c>
      <c r="H707" s="1" t="s">
        <v>40</v>
      </c>
      <c r="I707" s="1" t="s">
        <v>57</v>
      </c>
      <c r="J707" s="1" t="s">
        <v>1320</v>
      </c>
      <c r="K707" s="1" t="s">
        <v>1296</v>
      </c>
      <c r="L707" s="5">
        <v>45879.767361111109</v>
      </c>
      <c r="M707" s="5">
        <v>45879.776388888888</v>
      </c>
      <c r="N707" s="5">
        <v>45879.841666666667</v>
      </c>
      <c r="O707" s="5">
        <v>45879.865972222222</v>
      </c>
      <c r="P707" s="1">
        <v>13</v>
      </c>
      <c r="Q707" s="1">
        <v>94</v>
      </c>
      <c r="R707" s="1">
        <v>35</v>
      </c>
      <c r="S707" s="6">
        <v>16.399999999999999</v>
      </c>
      <c r="T707" s="1" t="s">
        <v>41</v>
      </c>
      <c r="U707" s="1" t="s">
        <v>35</v>
      </c>
      <c r="W707" s="2">
        <v>1.46</v>
      </c>
      <c r="X707" s="3">
        <v>42.73</v>
      </c>
      <c r="Y707" s="3">
        <v>629.58000000000004</v>
      </c>
      <c r="Z707" s="4" t="str">
        <f t="shared" si="44"/>
        <v>August</v>
      </c>
      <c r="AA707" s="1" t="str" cm="1">
        <f t="array" ref="AA707">_xlfn.IFS(
  HOUR(L707) &lt; 6, "Overnight (12am–6am)",
  HOUR(L707) &lt; 10, "Morning (6am–10am)",
  HOUR(L707) &lt; 14, "Midday (10am–2pm)",
  HOUR(L707) &lt; 18, "Afternoon (2pm–6pm)",
  TRUE, "Evening (6pm–12am)"
)</f>
        <v>Evening (6pm–12am)</v>
      </c>
      <c r="AB707" s="5" t="str">
        <f t="shared" si="45"/>
        <v>Sunday</v>
      </c>
      <c r="AC707" s="2">
        <f t="shared" si="46"/>
        <v>18</v>
      </c>
      <c r="AD707" s="7">
        <f t="shared" si="47"/>
        <v>142.00000000186265</v>
      </c>
    </row>
    <row r="708" spans="1:30" x14ac:dyDescent="0.35">
      <c r="A708" s="1" t="s">
        <v>794</v>
      </c>
      <c r="B708" s="4">
        <v>45899</v>
      </c>
      <c r="C708" s="1" t="s">
        <v>65</v>
      </c>
      <c r="D708" s="1" t="s">
        <v>28</v>
      </c>
      <c r="E708" s="1" t="s">
        <v>38</v>
      </c>
      <c r="F708" s="1" t="s">
        <v>30</v>
      </c>
      <c r="G708" s="1" t="s">
        <v>39</v>
      </c>
      <c r="H708" s="1" t="s">
        <v>40</v>
      </c>
      <c r="I708" s="1" t="s">
        <v>33</v>
      </c>
      <c r="J708" s="1" t="s">
        <v>1313</v>
      </c>
      <c r="K708" s="1" t="s">
        <v>1294</v>
      </c>
      <c r="L708" s="5">
        <v>45899.635416666664</v>
      </c>
      <c r="M708" s="5">
        <v>45899.649305555555</v>
      </c>
      <c r="N708" s="5">
        <v>45899.742361111108</v>
      </c>
      <c r="O708" s="5">
        <v>45899.759027777778</v>
      </c>
      <c r="P708" s="1">
        <v>20</v>
      </c>
      <c r="Q708" s="1">
        <v>134</v>
      </c>
      <c r="R708" s="1">
        <v>24</v>
      </c>
      <c r="S708" s="6">
        <v>19.600000000000001</v>
      </c>
      <c r="T708" s="1" t="s">
        <v>77</v>
      </c>
      <c r="U708" s="1" t="s">
        <v>35</v>
      </c>
      <c r="W708" s="2">
        <v>3</v>
      </c>
      <c r="X708" s="3">
        <v>72.45</v>
      </c>
      <c r="Y708" s="3">
        <v>729.95</v>
      </c>
      <c r="Z708" s="4" t="str">
        <f t="shared" si="44"/>
        <v>August</v>
      </c>
      <c r="AA708" s="1" t="str" cm="1">
        <f t="array" ref="AA708">_xlfn.IFS(
  HOUR(L708) &lt; 6, "Overnight (12am–6am)",
  HOUR(L708) &lt; 10, "Morning (6am–10am)",
  HOUR(L708) &lt; 14, "Midday (10am–2pm)",
  HOUR(L708) &lt; 18, "Afternoon (2pm–6pm)",
  TRUE, "Evening (6pm–12am)"
)</f>
        <v>Afternoon (2pm–6pm)</v>
      </c>
      <c r="AB708" s="5" t="str">
        <f t="shared" si="45"/>
        <v>Saturday</v>
      </c>
      <c r="AC708" s="2">
        <f t="shared" si="46"/>
        <v>15</v>
      </c>
      <c r="AD708" s="7">
        <f t="shared" si="47"/>
        <v>178.00000000395812</v>
      </c>
    </row>
    <row r="709" spans="1:30" x14ac:dyDescent="0.35">
      <c r="A709" s="1" t="s">
        <v>795</v>
      </c>
      <c r="B709" s="4">
        <v>45883</v>
      </c>
      <c r="C709" s="1" t="s">
        <v>50</v>
      </c>
      <c r="D709" s="1" t="s">
        <v>28</v>
      </c>
      <c r="E709" s="1" t="s">
        <v>38</v>
      </c>
      <c r="F709" s="1" t="s">
        <v>44</v>
      </c>
      <c r="G709" s="1" t="s">
        <v>31</v>
      </c>
      <c r="H709" s="1" t="s">
        <v>32</v>
      </c>
      <c r="I709" s="1" t="s">
        <v>107</v>
      </c>
      <c r="J709" s="1" t="s">
        <v>1300</v>
      </c>
      <c r="K709" s="1" t="s">
        <v>1292</v>
      </c>
      <c r="L709" s="5">
        <v>45883.315972222219</v>
      </c>
      <c r="M709" s="5">
        <v>45883.32916666667</v>
      </c>
      <c r="N709" s="5">
        <v>45883.432638888888</v>
      </c>
      <c r="O709" s="5">
        <v>45883.454861111109</v>
      </c>
      <c r="P709" s="1">
        <v>19</v>
      </c>
      <c r="Q709" s="1">
        <v>149</v>
      </c>
      <c r="R709" s="1">
        <v>32</v>
      </c>
      <c r="S709" s="6">
        <v>11.4</v>
      </c>
      <c r="T709" s="1" t="s">
        <v>34</v>
      </c>
      <c r="U709" s="1" t="s">
        <v>35</v>
      </c>
      <c r="W709" s="2">
        <v>0.94</v>
      </c>
      <c r="X709" s="3">
        <v>30.97</v>
      </c>
      <c r="Y709" s="3">
        <v>181.91</v>
      </c>
      <c r="Z709" s="4" t="str">
        <f t="shared" si="44"/>
        <v>August</v>
      </c>
      <c r="AA709" s="1" t="str" cm="1">
        <f t="array" ref="AA709">_xlfn.IFS(
  HOUR(L709) &lt; 6, "Overnight (12am–6am)",
  HOUR(L709) &lt; 10, "Morning (6am–10am)",
  HOUR(L709) &lt; 14, "Midday (10am–2pm)",
  HOUR(L709) &lt; 18, "Afternoon (2pm–6pm)",
  TRUE, "Evening (6pm–12am)"
)</f>
        <v>Morning (6am–10am)</v>
      </c>
      <c r="AB709" s="5" t="str">
        <f t="shared" si="45"/>
        <v>Thursday</v>
      </c>
      <c r="AC709" s="2">
        <f t="shared" si="46"/>
        <v>7</v>
      </c>
      <c r="AD709" s="7">
        <f t="shared" si="47"/>
        <v>200.00000000232831</v>
      </c>
    </row>
    <row r="710" spans="1:30" x14ac:dyDescent="0.35">
      <c r="A710" s="1" t="s">
        <v>796</v>
      </c>
      <c r="B710" s="4">
        <v>45871</v>
      </c>
      <c r="C710" s="1" t="s">
        <v>69</v>
      </c>
      <c r="D710" s="1" t="s">
        <v>28</v>
      </c>
      <c r="E710" s="1" t="s">
        <v>38</v>
      </c>
      <c r="F710" s="1" t="s">
        <v>44</v>
      </c>
      <c r="G710" s="1" t="s">
        <v>39</v>
      </c>
      <c r="H710" s="1" t="s">
        <v>40</v>
      </c>
      <c r="I710" s="1" t="s">
        <v>107</v>
      </c>
      <c r="J710" s="1" t="s">
        <v>1301</v>
      </c>
      <c r="K710" s="1" t="s">
        <v>1292</v>
      </c>
      <c r="L710" s="5">
        <v>45871.697916666664</v>
      </c>
      <c r="M710" s="5">
        <v>45871.71875</v>
      </c>
      <c r="N710" s="5">
        <v>45871.78402777778</v>
      </c>
      <c r="O710" s="5">
        <v>45871.802083333336</v>
      </c>
      <c r="P710" s="1">
        <v>30</v>
      </c>
      <c r="Q710" s="1">
        <v>94</v>
      </c>
      <c r="R710" s="1">
        <v>26</v>
      </c>
      <c r="S710" s="6">
        <v>11.7</v>
      </c>
      <c r="T710" s="1" t="s">
        <v>60</v>
      </c>
      <c r="U710" s="1" t="s">
        <v>35</v>
      </c>
      <c r="W710" s="2">
        <v>1.1200000000000001</v>
      </c>
      <c r="X710" s="3">
        <v>43.62</v>
      </c>
      <c r="Y710" s="3">
        <v>149</v>
      </c>
      <c r="Z710" s="4" t="str">
        <f t="shared" si="44"/>
        <v>August</v>
      </c>
      <c r="AA710" s="1" t="str" cm="1">
        <f t="array" ref="AA710">_xlfn.IFS(
  HOUR(L710) &lt; 6, "Overnight (12am–6am)",
  HOUR(L710) &lt; 10, "Morning (6am–10am)",
  HOUR(L710) &lt; 14, "Midday (10am–2pm)",
  HOUR(L710) &lt; 18, "Afternoon (2pm–6pm)",
  TRUE, "Evening (6pm–12am)"
)</f>
        <v>Afternoon (2pm–6pm)</v>
      </c>
      <c r="AB710" s="5" t="str">
        <f t="shared" si="45"/>
        <v>Saturday</v>
      </c>
      <c r="AC710" s="2">
        <f t="shared" si="46"/>
        <v>16</v>
      </c>
      <c r="AD710" s="7">
        <f t="shared" si="47"/>
        <v>150.00000000698492</v>
      </c>
    </row>
    <row r="711" spans="1:30" x14ac:dyDescent="0.35">
      <c r="A711" s="1" t="s">
        <v>797</v>
      </c>
      <c r="B711" s="4">
        <v>45890</v>
      </c>
      <c r="C711" s="1" t="s">
        <v>90</v>
      </c>
      <c r="D711" s="1" t="s">
        <v>28</v>
      </c>
      <c r="E711" s="1" t="s">
        <v>56</v>
      </c>
      <c r="F711" s="1" t="s">
        <v>44</v>
      </c>
      <c r="G711" s="1" t="s">
        <v>31</v>
      </c>
      <c r="H711" s="1" t="s">
        <v>32</v>
      </c>
      <c r="I711" s="1" t="s">
        <v>57</v>
      </c>
      <c r="J711" s="1" t="s">
        <v>1303</v>
      </c>
      <c r="K711" s="1" t="s">
        <v>1297</v>
      </c>
      <c r="L711" s="5">
        <v>45890.666666666664</v>
      </c>
      <c r="M711" s="5">
        <v>45890.686111111114</v>
      </c>
      <c r="N711" s="5">
        <v>45890.799305555556</v>
      </c>
      <c r="O711" s="5">
        <v>45890.816666666666</v>
      </c>
      <c r="P711" s="1">
        <v>28</v>
      </c>
      <c r="Q711" s="1">
        <v>163</v>
      </c>
      <c r="R711" s="1">
        <v>25</v>
      </c>
      <c r="S711" s="6">
        <v>23.7</v>
      </c>
      <c r="T711" s="1" t="s">
        <v>48</v>
      </c>
      <c r="U711" s="1" t="s">
        <v>35</v>
      </c>
      <c r="W711" s="2">
        <v>1.64</v>
      </c>
      <c r="X711" s="3">
        <v>45.09</v>
      </c>
      <c r="Y711" s="3">
        <v>240.7</v>
      </c>
      <c r="Z711" s="4" t="str">
        <f t="shared" si="44"/>
        <v>August</v>
      </c>
      <c r="AA711" s="1" t="str" cm="1">
        <f t="array" ref="AA711">_xlfn.IFS(
  HOUR(L711) &lt; 6, "Overnight (12am–6am)",
  HOUR(L711) &lt; 10, "Morning (6am–10am)",
  HOUR(L711) &lt; 14, "Midday (10am–2pm)",
  HOUR(L711) &lt; 18, "Afternoon (2pm–6pm)",
  TRUE, "Evening (6pm–12am)"
)</f>
        <v>Afternoon (2pm–6pm)</v>
      </c>
      <c r="AB711" s="5" t="str">
        <f t="shared" si="45"/>
        <v>Thursday</v>
      </c>
      <c r="AC711" s="2">
        <f t="shared" si="46"/>
        <v>16</v>
      </c>
      <c r="AD711" s="7">
        <f t="shared" si="47"/>
        <v>216.00000000209548</v>
      </c>
    </row>
    <row r="712" spans="1:30" x14ac:dyDescent="0.35">
      <c r="A712" s="1" t="s">
        <v>798</v>
      </c>
      <c r="B712" s="4">
        <v>45880</v>
      </c>
      <c r="C712" s="1" t="s">
        <v>27</v>
      </c>
      <c r="D712" s="1" t="s">
        <v>28</v>
      </c>
      <c r="E712" s="1" t="s">
        <v>29</v>
      </c>
      <c r="F712" s="1" t="s">
        <v>30</v>
      </c>
      <c r="G712" s="1" t="s">
        <v>31</v>
      </c>
      <c r="H712" s="1" t="s">
        <v>32</v>
      </c>
      <c r="I712" s="1" t="s">
        <v>85</v>
      </c>
      <c r="J712" s="1" t="s">
        <v>1313</v>
      </c>
      <c r="K712" s="1" t="s">
        <v>1297</v>
      </c>
      <c r="L712" s="5">
        <v>45880.631944444445</v>
      </c>
      <c r="M712" s="5">
        <v>45880.632638888892</v>
      </c>
      <c r="N712" s="5">
        <v>45880.722222222219</v>
      </c>
      <c r="O712" s="5">
        <v>45880.725694444445</v>
      </c>
      <c r="P712" s="1">
        <v>1</v>
      </c>
      <c r="Q712" s="1">
        <v>129</v>
      </c>
      <c r="R712" s="1">
        <v>5</v>
      </c>
      <c r="S712" s="6">
        <v>1</v>
      </c>
      <c r="T712" s="1" t="s">
        <v>34</v>
      </c>
      <c r="U712" s="1" t="s">
        <v>35</v>
      </c>
      <c r="W712" s="2">
        <v>0.5</v>
      </c>
      <c r="X712" s="3">
        <v>15.42</v>
      </c>
      <c r="Y712" s="3">
        <v>257.64</v>
      </c>
      <c r="Z712" s="4" t="str">
        <f t="shared" si="44"/>
        <v>August</v>
      </c>
      <c r="AA712" s="1" t="str" cm="1">
        <f t="array" ref="AA712">_xlfn.IFS(
  HOUR(L712) &lt; 6, "Overnight (12am–6am)",
  HOUR(L712) &lt; 10, "Morning (6am–10am)",
  HOUR(L712) &lt; 14, "Midday (10am–2pm)",
  HOUR(L712) &lt; 18, "Afternoon (2pm–6pm)",
  TRUE, "Evening (6pm–12am)"
)</f>
        <v>Afternoon (2pm–6pm)</v>
      </c>
      <c r="AB712" s="5" t="str">
        <f t="shared" si="45"/>
        <v>Monday</v>
      </c>
      <c r="AC712" s="2">
        <f t="shared" si="46"/>
        <v>15</v>
      </c>
      <c r="AD712" s="7">
        <f t="shared" si="47"/>
        <v>135</v>
      </c>
    </row>
    <row r="713" spans="1:30" x14ac:dyDescent="0.35">
      <c r="A713" s="1" t="s">
        <v>799</v>
      </c>
      <c r="B713" s="4">
        <v>45895</v>
      </c>
      <c r="C713" s="1" t="s">
        <v>99</v>
      </c>
      <c r="D713" s="1" t="s">
        <v>28</v>
      </c>
      <c r="E713" s="1" t="s">
        <v>29</v>
      </c>
      <c r="F713" s="1" t="s">
        <v>44</v>
      </c>
      <c r="G713" s="1" t="s">
        <v>39</v>
      </c>
      <c r="H713" s="1" t="s">
        <v>40</v>
      </c>
      <c r="I713" s="1" t="s">
        <v>57</v>
      </c>
      <c r="J713" s="1" t="s">
        <v>1319</v>
      </c>
      <c r="K713" s="1" t="s">
        <v>1296</v>
      </c>
      <c r="L713" s="5">
        <v>45895.423611111109</v>
      </c>
      <c r="M713" s="5">
        <v>45895.432638888888</v>
      </c>
      <c r="N713" s="5">
        <v>45895.45416666667</v>
      </c>
      <c r="O713" s="5">
        <v>45895.481249999997</v>
      </c>
      <c r="P713" s="1">
        <v>13</v>
      </c>
      <c r="Q713" s="1">
        <v>31</v>
      </c>
      <c r="R713" s="1">
        <v>39</v>
      </c>
      <c r="S713" s="6">
        <v>8.6999999999999993</v>
      </c>
      <c r="T713" s="1" t="s">
        <v>34</v>
      </c>
      <c r="U713" s="1" t="s">
        <v>35</v>
      </c>
      <c r="W713" s="2">
        <v>2.38</v>
      </c>
      <c r="X713" s="3">
        <v>31.78</v>
      </c>
      <c r="Y713" s="3">
        <v>632.99</v>
      </c>
      <c r="Z713" s="4" t="str">
        <f t="shared" si="44"/>
        <v>August</v>
      </c>
      <c r="AA713" s="1" t="str" cm="1">
        <f t="array" ref="AA713">_xlfn.IFS(
  HOUR(L713) &lt; 6, "Overnight (12am–6am)",
  HOUR(L713) &lt; 10, "Morning (6am–10am)",
  HOUR(L713) &lt; 14, "Midday (10am–2pm)",
  HOUR(L713) &lt; 18, "Afternoon (2pm–6pm)",
  TRUE, "Evening (6pm–12am)"
)</f>
        <v>Midday (10am–2pm)</v>
      </c>
      <c r="AB713" s="5" t="str">
        <f t="shared" si="45"/>
        <v>Tuesday</v>
      </c>
      <c r="AC713" s="2">
        <f t="shared" si="46"/>
        <v>10</v>
      </c>
      <c r="AD713" s="7">
        <f t="shared" si="47"/>
        <v>82.999999998137355</v>
      </c>
    </row>
    <row r="714" spans="1:30" x14ac:dyDescent="0.35">
      <c r="A714" s="1" t="s">
        <v>800</v>
      </c>
      <c r="B714" s="4">
        <v>45891</v>
      </c>
      <c r="C714" s="1" t="s">
        <v>27</v>
      </c>
      <c r="D714" s="1" t="s">
        <v>28</v>
      </c>
      <c r="E714" s="1" t="s">
        <v>29</v>
      </c>
      <c r="F714" s="1" t="s">
        <v>30</v>
      </c>
      <c r="G714" s="1" t="s">
        <v>45</v>
      </c>
      <c r="H714" s="1" t="s">
        <v>46</v>
      </c>
      <c r="I714" s="1" t="s">
        <v>85</v>
      </c>
      <c r="J714" s="1" t="s">
        <v>1315</v>
      </c>
      <c r="K714" s="1" t="s">
        <v>1297</v>
      </c>
      <c r="L714" s="5">
        <v>45891.371527777781</v>
      </c>
      <c r="M714" s="5">
        <v>45891.378472222219</v>
      </c>
      <c r="N714" s="5">
        <v>45891.412499999999</v>
      </c>
      <c r="O714" s="5">
        <v>45891.430555555555</v>
      </c>
      <c r="P714" s="1">
        <v>10</v>
      </c>
      <c r="Q714" s="1">
        <v>49</v>
      </c>
      <c r="R714" s="1">
        <v>26</v>
      </c>
      <c r="S714" s="6">
        <v>15.3</v>
      </c>
      <c r="T714" s="1" t="s">
        <v>54</v>
      </c>
      <c r="U714" s="1" t="s">
        <v>35</v>
      </c>
      <c r="W714" s="2">
        <v>1.03</v>
      </c>
      <c r="X714" s="3">
        <v>0</v>
      </c>
      <c r="Y714" s="3">
        <v>807.56</v>
      </c>
      <c r="Z714" s="4" t="str">
        <f t="shared" si="44"/>
        <v>August</v>
      </c>
      <c r="AA714" s="1" t="str" cm="1">
        <f t="array" ref="AA714">_xlfn.IFS(
  HOUR(L714) &lt; 6, "Overnight (12am–6am)",
  HOUR(L714) &lt; 10, "Morning (6am–10am)",
  HOUR(L714) &lt; 14, "Midday (10am–2pm)",
  HOUR(L714) &lt; 18, "Afternoon (2pm–6pm)",
  TRUE, "Evening (6pm–12am)"
)</f>
        <v>Morning (6am–10am)</v>
      </c>
      <c r="AB714" s="5" t="str">
        <f t="shared" si="45"/>
        <v>Friday</v>
      </c>
      <c r="AC714" s="2">
        <f t="shared" si="46"/>
        <v>8</v>
      </c>
      <c r="AD714" s="7">
        <f t="shared" si="47"/>
        <v>84.999999994179234</v>
      </c>
    </row>
    <row r="715" spans="1:30" x14ac:dyDescent="0.35">
      <c r="A715" s="1" t="s">
        <v>801</v>
      </c>
      <c r="B715" s="4">
        <v>45890</v>
      </c>
      <c r="C715" s="1" t="s">
        <v>99</v>
      </c>
      <c r="D715" s="1" t="s">
        <v>28</v>
      </c>
      <c r="E715" s="1" t="s">
        <v>29</v>
      </c>
      <c r="F715" s="1" t="s">
        <v>30</v>
      </c>
      <c r="G715" s="1" t="s">
        <v>39</v>
      </c>
      <c r="H715" s="1" t="s">
        <v>40</v>
      </c>
      <c r="I715" s="1" t="s">
        <v>47</v>
      </c>
      <c r="J715" s="1" t="s">
        <v>1320</v>
      </c>
      <c r="K715" s="1" t="s">
        <v>1292</v>
      </c>
      <c r="L715" s="5">
        <v>45890.670138888891</v>
      </c>
      <c r="M715" s="5">
        <v>45890.673611111109</v>
      </c>
      <c r="N715" s="5">
        <v>45890.776388888888</v>
      </c>
      <c r="O715" s="5">
        <v>45890.784722222219</v>
      </c>
      <c r="P715" s="1">
        <v>5</v>
      </c>
      <c r="Q715" s="1">
        <v>148</v>
      </c>
      <c r="R715" s="1">
        <v>12</v>
      </c>
      <c r="S715" s="6">
        <v>9.1</v>
      </c>
      <c r="T715" s="1" t="s">
        <v>34</v>
      </c>
      <c r="U715" s="1" t="s">
        <v>35</v>
      </c>
      <c r="W715" s="2">
        <v>1.06</v>
      </c>
      <c r="X715" s="3">
        <v>202.33</v>
      </c>
      <c r="Y715" s="3">
        <v>560.22</v>
      </c>
      <c r="Z715" s="4" t="str">
        <f t="shared" si="44"/>
        <v>August</v>
      </c>
      <c r="AA715" s="1" t="str" cm="1">
        <f t="array" ref="AA715">_xlfn.IFS(
  HOUR(L715) &lt; 6, "Overnight (12am–6am)",
  HOUR(L715) &lt; 10, "Morning (6am–10am)",
  HOUR(L715) &lt; 14, "Midday (10am–2pm)",
  HOUR(L715) &lt; 18, "Afternoon (2pm–6pm)",
  TRUE, "Evening (6pm–12am)"
)</f>
        <v>Afternoon (2pm–6pm)</v>
      </c>
      <c r="AB715" s="5" t="str">
        <f t="shared" si="45"/>
        <v>Thursday</v>
      </c>
      <c r="AC715" s="2">
        <f t="shared" si="46"/>
        <v>16</v>
      </c>
      <c r="AD715" s="7">
        <f t="shared" si="47"/>
        <v>164.99999999301508</v>
      </c>
    </row>
    <row r="716" spans="1:30" x14ac:dyDescent="0.35">
      <c r="A716" s="1" t="s">
        <v>802</v>
      </c>
      <c r="B716" s="4">
        <v>45890</v>
      </c>
      <c r="C716" s="1" t="s">
        <v>88</v>
      </c>
      <c r="D716" s="1" t="s">
        <v>28</v>
      </c>
      <c r="E716" s="1" t="s">
        <v>38</v>
      </c>
      <c r="F716" s="1" t="s">
        <v>30</v>
      </c>
      <c r="G716" s="1" t="s">
        <v>39</v>
      </c>
      <c r="H716" s="1" t="s">
        <v>40</v>
      </c>
      <c r="I716" s="1" t="s">
        <v>73</v>
      </c>
      <c r="J716" s="1" t="s">
        <v>1299</v>
      </c>
      <c r="K716" s="1" t="s">
        <v>1294</v>
      </c>
      <c r="L716" s="5">
        <v>45890.767361111109</v>
      </c>
      <c r="M716" s="5">
        <v>45890.776388888888</v>
      </c>
      <c r="N716" s="5">
        <v>45890.791666666664</v>
      </c>
      <c r="O716" s="5">
        <v>45890.817361111112</v>
      </c>
      <c r="P716" s="1">
        <v>13</v>
      </c>
      <c r="Q716" s="1">
        <v>22</v>
      </c>
      <c r="R716" s="1">
        <v>37</v>
      </c>
      <c r="S716" s="6">
        <v>14</v>
      </c>
      <c r="T716" s="1" t="s">
        <v>34</v>
      </c>
      <c r="U716" s="1" t="s">
        <v>35</v>
      </c>
      <c r="W716" s="2">
        <v>2.0499999999999998</v>
      </c>
      <c r="X716" s="3">
        <v>37.89</v>
      </c>
      <c r="Y716" s="3">
        <v>550.88</v>
      </c>
      <c r="Z716" s="4" t="str">
        <f t="shared" si="44"/>
        <v>August</v>
      </c>
      <c r="AA716" s="1" t="str" cm="1">
        <f t="array" ref="AA716">_xlfn.IFS(
  HOUR(L716) &lt; 6, "Overnight (12am–6am)",
  HOUR(L716) &lt; 10, "Morning (6am–10am)",
  HOUR(L716) &lt; 14, "Midday (10am–2pm)",
  HOUR(L716) &lt; 18, "Afternoon (2pm–6pm)",
  TRUE, "Evening (6pm–12am)"
)</f>
        <v>Evening (6pm–12am)</v>
      </c>
      <c r="AB716" s="5" t="str">
        <f t="shared" si="45"/>
        <v>Thursday</v>
      </c>
      <c r="AC716" s="2">
        <f t="shared" si="46"/>
        <v>18</v>
      </c>
      <c r="AD716" s="7">
        <f t="shared" si="47"/>
        <v>72.000000004190952</v>
      </c>
    </row>
    <row r="717" spans="1:30" x14ac:dyDescent="0.35">
      <c r="A717" s="1" t="s">
        <v>803</v>
      </c>
      <c r="B717" s="4">
        <v>45887</v>
      </c>
      <c r="C717" s="1" t="s">
        <v>50</v>
      </c>
      <c r="D717" s="1" t="s">
        <v>28</v>
      </c>
      <c r="E717" s="1" t="s">
        <v>38</v>
      </c>
      <c r="F717" s="1" t="s">
        <v>30</v>
      </c>
      <c r="G717" s="1" t="s">
        <v>45</v>
      </c>
      <c r="H717" s="1" t="s">
        <v>46</v>
      </c>
      <c r="I717" s="1" t="s">
        <v>57</v>
      </c>
      <c r="J717" s="1" t="s">
        <v>1310</v>
      </c>
      <c r="K717" s="1" t="s">
        <v>1292</v>
      </c>
      <c r="L717" s="5">
        <v>45887.836805555555</v>
      </c>
      <c r="M717" s="5">
        <v>45887.839583333334</v>
      </c>
      <c r="N717" s="5">
        <v>45887.863194444442</v>
      </c>
      <c r="O717" s="5">
        <v>45887.875694444447</v>
      </c>
      <c r="P717" s="1">
        <v>4</v>
      </c>
      <c r="Q717" s="1">
        <v>34</v>
      </c>
      <c r="R717" s="1">
        <v>18</v>
      </c>
      <c r="S717" s="6">
        <v>26.5</v>
      </c>
      <c r="T717" s="1" t="s">
        <v>41</v>
      </c>
      <c r="U717" s="1" t="s">
        <v>35</v>
      </c>
      <c r="W717" s="2">
        <v>1.49</v>
      </c>
      <c r="X717" s="3">
        <v>0</v>
      </c>
      <c r="Y717" s="3">
        <v>1058.17</v>
      </c>
      <c r="Z717" s="4" t="str">
        <f t="shared" si="44"/>
        <v>August</v>
      </c>
      <c r="AA717" s="1" t="str" cm="1">
        <f t="array" ref="AA717">_xlfn.IFS(
  HOUR(L717) &lt; 6, "Overnight (12am–6am)",
  HOUR(L717) &lt; 10, "Morning (6am–10am)",
  HOUR(L717) &lt; 14, "Midday (10am–2pm)",
  HOUR(L717) &lt; 18, "Afternoon (2pm–6pm)",
  TRUE, "Evening (6pm–12am)"
)</f>
        <v>Evening (6pm–12am)</v>
      </c>
      <c r="AB717" s="5" t="str">
        <f t="shared" si="45"/>
        <v>Monday</v>
      </c>
      <c r="AC717" s="2">
        <f t="shared" si="46"/>
        <v>20</v>
      </c>
      <c r="AD717" s="7">
        <f t="shared" si="47"/>
        <v>56.000000004423782</v>
      </c>
    </row>
    <row r="718" spans="1:30" x14ac:dyDescent="0.35">
      <c r="A718" s="1" t="s">
        <v>804</v>
      </c>
      <c r="B718" s="4">
        <v>45886</v>
      </c>
      <c r="C718" s="1" t="s">
        <v>65</v>
      </c>
      <c r="D718" s="1" t="s">
        <v>28</v>
      </c>
      <c r="E718" s="1" t="s">
        <v>66</v>
      </c>
      <c r="F718" s="1" t="s">
        <v>30</v>
      </c>
      <c r="G718" s="1" t="s">
        <v>45</v>
      </c>
      <c r="H718" s="1" t="s">
        <v>46</v>
      </c>
      <c r="I718" s="1" t="s">
        <v>67</v>
      </c>
      <c r="J718" s="1" t="s">
        <v>1307</v>
      </c>
      <c r="K718" s="1" t="s">
        <v>1294</v>
      </c>
      <c r="L718" s="5">
        <v>45886.659722222219</v>
      </c>
      <c r="M718" s="5">
        <v>45886.668055555558</v>
      </c>
      <c r="N718" s="5">
        <v>45886.722222222219</v>
      </c>
      <c r="O718" s="5">
        <v>45886.73541666667</v>
      </c>
      <c r="P718" s="1">
        <v>12</v>
      </c>
      <c r="Q718" s="1">
        <v>78</v>
      </c>
      <c r="R718" s="1">
        <v>19</v>
      </c>
      <c r="S718" s="6">
        <v>29.1</v>
      </c>
      <c r="T718" s="1" t="s">
        <v>77</v>
      </c>
      <c r="U718" s="1" t="s">
        <v>35</v>
      </c>
      <c r="W718" s="2">
        <v>2.37</v>
      </c>
      <c r="X718" s="3">
        <v>268.81</v>
      </c>
      <c r="Y718" s="3">
        <v>915.18</v>
      </c>
      <c r="Z718" s="4" t="str">
        <f t="shared" si="44"/>
        <v>August</v>
      </c>
      <c r="AA718" s="1" t="str" cm="1">
        <f t="array" ref="AA718">_xlfn.IFS(
  HOUR(L718) &lt; 6, "Overnight (12am–6am)",
  HOUR(L718) &lt; 10, "Morning (6am–10am)",
  HOUR(L718) &lt; 14, "Midday (10am–2pm)",
  HOUR(L718) &lt; 18, "Afternoon (2pm–6pm)",
  TRUE, "Evening (6pm–12am)"
)</f>
        <v>Afternoon (2pm–6pm)</v>
      </c>
      <c r="AB718" s="5" t="str">
        <f t="shared" si="45"/>
        <v>Sunday</v>
      </c>
      <c r="AC718" s="2">
        <f t="shared" si="46"/>
        <v>15</v>
      </c>
      <c r="AD718" s="7">
        <f t="shared" si="47"/>
        <v>109.00000000954606</v>
      </c>
    </row>
    <row r="719" spans="1:30" x14ac:dyDescent="0.35">
      <c r="A719" s="1" t="s">
        <v>805</v>
      </c>
      <c r="B719" s="4">
        <v>45871</v>
      </c>
      <c r="C719" s="1" t="s">
        <v>99</v>
      </c>
      <c r="D719" s="1" t="s">
        <v>28</v>
      </c>
      <c r="E719" s="1" t="s">
        <v>56</v>
      </c>
      <c r="F719" s="1" t="s">
        <v>30</v>
      </c>
      <c r="G719" s="1" t="s">
        <v>45</v>
      </c>
      <c r="H719" s="1" t="s">
        <v>46</v>
      </c>
      <c r="I719" s="1" t="s">
        <v>57</v>
      </c>
      <c r="J719" s="1" t="s">
        <v>1309</v>
      </c>
      <c r="K719" s="1" t="s">
        <v>1296</v>
      </c>
      <c r="L719" s="5">
        <v>45871.708333333336</v>
      </c>
      <c r="M719" s="5">
        <v>45871.715277777781</v>
      </c>
      <c r="N719" s="5">
        <v>45871.754861111112</v>
      </c>
      <c r="O719" s="5">
        <v>45871.765277777777</v>
      </c>
      <c r="P719" s="1">
        <v>10</v>
      </c>
      <c r="Q719" s="1">
        <v>57</v>
      </c>
      <c r="R719" s="1">
        <v>15</v>
      </c>
      <c r="S719" s="6">
        <v>18.2</v>
      </c>
      <c r="T719" s="1" t="s">
        <v>77</v>
      </c>
      <c r="U719" s="1" t="s">
        <v>35</v>
      </c>
      <c r="W719" s="2">
        <v>2.31</v>
      </c>
      <c r="X719" s="3">
        <v>68.069999999999993</v>
      </c>
      <c r="Y719" s="3">
        <v>413.31</v>
      </c>
      <c r="Z719" s="4" t="str">
        <f t="shared" si="44"/>
        <v>August</v>
      </c>
      <c r="AA719" s="1" t="str" cm="1">
        <f t="array" ref="AA719">_xlfn.IFS(
  HOUR(L719) &lt; 6, "Overnight (12am–6am)",
  HOUR(L719) &lt; 10, "Morning (6am–10am)",
  HOUR(L719) &lt; 14, "Midday (10am–2pm)",
  HOUR(L719) &lt; 18, "Afternoon (2pm–6pm)",
  TRUE, "Evening (6pm–12am)"
)</f>
        <v>Afternoon (2pm–6pm)</v>
      </c>
      <c r="AB719" s="5" t="str">
        <f t="shared" si="45"/>
        <v>Saturday</v>
      </c>
      <c r="AC719" s="2">
        <f t="shared" si="46"/>
        <v>17</v>
      </c>
      <c r="AD719" s="7">
        <f t="shared" si="47"/>
        <v>81.999999994877726</v>
      </c>
    </row>
    <row r="720" spans="1:30" x14ac:dyDescent="0.35">
      <c r="A720" s="1" t="s">
        <v>806</v>
      </c>
      <c r="B720" s="4">
        <v>45876</v>
      </c>
      <c r="C720" s="1" t="s">
        <v>69</v>
      </c>
      <c r="D720" s="1" t="s">
        <v>28</v>
      </c>
      <c r="E720" s="1" t="s">
        <v>66</v>
      </c>
      <c r="F720" s="1" t="s">
        <v>44</v>
      </c>
      <c r="G720" s="1" t="s">
        <v>39</v>
      </c>
      <c r="H720" s="1" t="s">
        <v>40</v>
      </c>
      <c r="I720" s="1" t="s">
        <v>33</v>
      </c>
      <c r="J720" s="1" t="s">
        <v>1300</v>
      </c>
      <c r="K720" s="1" t="s">
        <v>1292</v>
      </c>
      <c r="L720" s="5">
        <v>45876.788194444445</v>
      </c>
      <c r="M720" s="5">
        <v>45876.802777777775</v>
      </c>
      <c r="N720" s="5">
        <v>45876.917361111111</v>
      </c>
      <c r="O720" s="5">
        <v>45876.949305555558</v>
      </c>
      <c r="P720" s="1">
        <v>21</v>
      </c>
      <c r="Q720" s="1">
        <v>165</v>
      </c>
      <c r="R720" s="1">
        <v>46</v>
      </c>
      <c r="S720" s="6">
        <v>20.2</v>
      </c>
      <c r="T720" s="1" t="s">
        <v>54</v>
      </c>
      <c r="U720" s="1" t="s">
        <v>35</v>
      </c>
      <c r="W720" s="2">
        <v>1.61</v>
      </c>
      <c r="X720" s="3">
        <v>241.58</v>
      </c>
      <c r="Y720" s="3">
        <v>514.23</v>
      </c>
      <c r="Z720" s="4" t="str">
        <f t="shared" si="44"/>
        <v>August</v>
      </c>
      <c r="AA720" s="1" t="str" cm="1">
        <f t="array" ref="AA720">_xlfn.IFS(
  HOUR(L720) &lt; 6, "Overnight (12am–6am)",
  HOUR(L720) &lt; 10, "Morning (6am–10am)",
  HOUR(L720) &lt; 14, "Midday (10am–2pm)",
  HOUR(L720) &lt; 18, "Afternoon (2pm–6pm)",
  TRUE, "Evening (6pm–12am)"
)</f>
        <v>Evening (6pm–12am)</v>
      </c>
      <c r="AB720" s="5" t="str">
        <f t="shared" si="45"/>
        <v>Thursday</v>
      </c>
      <c r="AC720" s="2">
        <f t="shared" si="46"/>
        <v>18</v>
      </c>
      <c r="AD720" s="7">
        <f t="shared" si="47"/>
        <v>232.00000000186265</v>
      </c>
    </row>
    <row r="721" spans="1:30" x14ac:dyDescent="0.35">
      <c r="A721" s="1" t="s">
        <v>807</v>
      </c>
      <c r="B721" s="4">
        <v>45886</v>
      </c>
      <c r="C721" s="1" t="s">
        <v>37</v>
      </c>
      <c r="D721" s="1" t="s">
        <v>28</v>
      </c>
      <c r="E721" s="1" t="s">
        <v>29</v>
      </c>
      <c r="F721" s="1" t="s">
        <v>30</v>
      </c>
      <c r="G721" s="1" t="s">
        <v>31</v>
      </c>
      <c r="H721" s="1" t="s">
        <v>32</v>
      </c>
      <c r="I721" s="1" t="s">
        <v>107</v>
      </c>
      <c r="J721" s="1" t="s">
        <v>1312</v>
      </c>
      <c r="K721" s="1" t="s">
        <v>1297</v>
      </c>
      <c r="L721" s="5">
        <v>45886.329861111109</v>
      </c>
      <c r="M721" s="5">
        <v>45886.341666666667</v>
      </c>
      <c r="N721" s="5">
        <v>45886.431250000001</v>
      </c>
      <c r="O721" s="5">
        <v>45886.460416666669</v>
      </c>
      <c r="P721" s="1">
        <v>17</v>
      </c>
      <c r="Q721" s="1">
        <v>129</v>
      </c>
      <c r="R721" s="1">
        <v>42</v>
      </c>
      <c r="S721" s="6">
        <v>17.100000000000001</v>
      </c>
      <c r="T721" s="1" t="s">
        <v>34</v>
      </c>
      <c r="U721" s="1" t="s">
        <v>35</v>
      </c>
      <c r="W721" s="2">
        <v>0.87</v>
      </c>
      <c r="X721" s="3">
        <v>0</v>
      </c>
      <c r="Y721" s="3">
        <v>228.75</v>
      </c>
      <c r="Z721" s="4" t="str">
        <f t="shared" si="44"/>
        <v>August</v>
      </c>
      <c r="AA721" s="1" t="str" cm="1">
        <f t="array" ref="AA721">_xlfn.IFS(
  HOUR(L721) &lt; 6, "Overnight (12am–6am)",
  HOUR(L721) &lt; 10, "Morning (6am–10am)",
  HOUR(L721) &lt; 14, "Midday (10am–2pm)",
  HOUR(L721) &lt; 18, "Afternoon (2pm–6pm)",
  TRUE, "Evening (6pm–12am)"
)</f>
        <v>Morning (6am–10am)</v>
      </c>
      <c r="AB721" s="5" t="str">
        <f t="shared" si="45"/>
        <v>Sunday</v>
      </c>
      <c r="AC721" s="2">
        <f t="shared" si="46"/>
        <v>7</v>
      </c>
      <c r="AD721" s="7">
        <f t="shared" si="47"/>
        <v>188.00000000512227</v>
      </c>
    </row>
    <row r="722" spans="1:30" x14ac:dyDescent="0.35">
      <c r="A722" s="1" t="s">
        <v>808</v>
      </c>
      <c r="B722" s="4">
        <v>45877</v>
      </c>
      <c r="C722" s="1" t="s">
        <v>88</v>
      </c>
      <c r="D722" s="1" t="s">
        <v>28</v>
      </c>
      <c r="E722" s="1" t="s">
        <v>66</v>
      </c>
      <c r="F722" s="1" t="s">
        <v>30</v>
      </c>
      <c r="G722" s="1" t="s">
        <v>31</v>
      </c>
      <c r="H722" s="1" t="s">
        <v>32</v>
      </c>
      <c r="I722" s="1" t="s">
        <v>47</v>
      </c>
      <c r="J722" s="1" t="s">
        <v>1307</v>
      </c>
      <c r="K722" s="1" t="s">
        <v>1292</v>
      </c>
      <c r="L722" s="5">
        <v>45877.371527777781</v>
      </c>
      <c r="M722" s="5">
        <v>45877.379861111112</v>
      </c>
      <c r="N722" s="5">
        <v>45877.394444444442</v>
      </c>
      <c r="O722" s="5">
        <v>45877.409722222219</v>
      </c>
      <c r="P722" s="1">
        <v>12</v>
      </c>
      <c r="Q722" s="1">
        <v>21</v>
      </c>
      <c r="R722" s="1">
        <v>22</v>
      </c>
      <c r="S722" s="6">
        <v>15.6</v>
      </c>
      <c r="T722" s="1" t="s">
        <v>48</v>
      </c>
      <c r="U722" s="1" t="s">
        <v>35</v>
      </c>
      <c r="W722" s="2">
        <v>0.96</v>
      </c>
      <c r="X722" s="3">
        <v>50</v>
      </c>
      <c r="Y722" s="3">
        <v>176.26</v>
      </c>
      <c r="Z722" s="4" t="str">
        <f t="shared" si="44"/>
        <v>August</v>
      </c>
      <c r="AA722" s="1" t="str" cm="1">
        <f t="array" ref="AA722">_xlfn.IFS(
  HOUR(L722) &lt; 6, "Overnight (12am–6am)",
  HOUR(L722) &lt; 10, "Morning (6am–10am)",
  HOUR(L722) &lt; 14, "Midday (10am–2pm)",
  HOUR(L722) &lt; 18, "Afternoon (2pm–6pm)",
  TRUE, "Evening (6pm–12am)"
)</f>
        <v>Morning (6am–10am)</v>
      </c>
      <c r="AB722" s="5" t="str">
        <f t="shared" si="45"/>
        <v>Friday</v>
      </c>
      <c r="AC722" s="2">
        <f t="shared" si="46"/>
        <v>8</v>
      </c>
      <c r="AD722" s="7">
        <f t="shared" si="47"/>
        <v>54.999999990686774</v>
      </c>
    </row>
    <row r="723" spans="1:30" x14ac:dyDescent="0.35">
      <c r="A723" s="1" t="s">
        <v>809</v>
      </c>
      <c r="B723" s="4">
        <v>45893</v>
      </c>
      <c r="C723" s="1" t="s">
        <v>130</v>
      </c>
      <c r="D723" s="1" t="s">
        <v>28</v>
      </c>
      <c r="E723" s="1" t="s">
        <v>29</v>
      </c>
      <c r="F723" s="1" t="s">
        <v>30</v>
      </c>
      <c r="G723" s="1" t="s">
        <v>39</v>
      </c>
      <c r="H723" s="1" t="s">
        <v>40</v>
      </c>
      <c r="I723" s="1" t="s">
        <v>47</v>
      </c>
      <c r="J723" s="1" t="s">
        <v>1299</v>
      </c>
      <c r="K723" s="1" t="s">
        <v>1293</v>
      </c>
      <c r="L723" s="5">
        <v>45893.788194444445</v>
      </c>
      <c r="M723" s="5">
        <v>45893.789583333331</v>
      </c>
      <c r="N723" s="5">
        <v>45893.90625</v>
      </c>
      <c r="O723" s="5">
        <v>45893.934027777781</v>
      </c>
      <c r="P723" s="1">
        <v>2</v>
      </c>
      <c r="Q723" s="1">
        <v>168</v>
      </c>
      <c r="R723" s="1">
        <v>40</v>
      </c>
      <c r="S723" s="6">
        <v>4.5999999999999996</v>
      </c>
      <c r="T723" s="1" t="s">
        <v>34</v>
      </c>
      <c r="U723" s="1" t="s">
        <v>35</v>
      </c>
      <c r="W723" s="2">
        <v>1.98</v>
      </c>
      <c r="X723" s="3">
        <v>124.84</v>
      </c>
      <c r="Y723" s="3">
        <v>696.77</v>
      </c>
      <c r="Z723" s="4" t="str">
        <f t="shared" si="44"/>
        <v>August</v>
      </c>
      <c r="AA723" s="1" t="str" cm="1">
        <f t="array" ref="AA723">_xlfn.IFS(
  HOUR(L723) &lt; 6, "Overnight (12am–6am)",
  HOUR(L723) &lt; 10, "Morning (6am–10am)",
  HOUR(L723) &lt; 14, "Midday (10am–2pm)",
  HOUR(L723) &lt; 18, "Afternoon (2pm–6pm)",
  TRUE, "Evening (6pm–12am)"
)</f>
        <v>Evening (6pm–12am)</v>
      </c>
      <c r="AB723" s="5" t="str">
        <f t="shared" si="45"/>
        <v>Sunday</v>
      </c>
      <c r="AC723" s="2">
        <f t="shared" si="46"/>
        <v>18</v>
      </c>
      <c r="AD723" s="7">
        <f t="shared" si="47"/>
        <v>210.00000000349246</v>
      </c>
    </row>
    <row r="724" spans="1:30" x14ac:dyDescent="0.35">
      <c r="A724" s="1" t="s">
        <v>810</v>
      </c>
      <c r="B724" s="4">
        <v>45876</v>
      </c>
      <c r="C724" s="1" t="s">
        <v>83</v>
      </c>
      <c r="D724" s="1" t="s">
        <v>28</v>
      </c>
      <c r="E724" s="1" t="s">
        <v>56</v>
      </c>
      <c r="F724" s="1" t="s">
        <v>44</v>
      </c>
      <c r="G724" s="1" t="s">
        <v>45</v>
      </c>
      <c r="H724" s="1" t="s">
        <v>46</v>
      </c>
      <c r="I724" s="1" t="s">
        <v>33</v>
      </c>
      <c r="J724" s="1" t="s">
        <v>1314</v>
      </c>
      <c r="K724" s="1" t="s">
        <v>1292</v>
      </c>
      <c r="L724" s="5">
        <v>45876.684027777781</v>
      </c>
      <c r="M724" s="5">
        <v>45876.689583333333</v>
      </c>
      <c r="N724" s="5">
        <v>45876.727777777778</v>
      </c>
      <c r="O724" s="5">
        <v>45876.742361111108</v>
      </c>
      <c r="P724" s="1">
        <v>8</v>
      </c>
      <c r="Q724" s="1">
        <v>55</v>
      </c>
      <c r="R724" s="1">
        <v>21</v>
      </c>
      <c r="S724" s="6">
        <v>21.6</v>
      </c>
      <c r="T724" s="1" t="s">
        <v>54</v>
      </c>
      <c r="U724" s="1" t="s">
        <v>35</v>
      </c>
      <c r="W724" s="2">
        <v>1.66</v>
      </c>
      <c r="X724" s="3">
        <v>27.29</v>
      </c>
      <c r="Y724" s="3">
        <v>1354.25</v>
      </c>
      <c r="Z724" s="4" t="str">
        <f t="shared" si="44"/>
        <v>August</v>
      </c>
      <c r="AA724" s="1" t="str" cm="1">
        <f t="array" ref="AA724">_xlfn.IFS(
  HOUR(L724) &lt; 6, "Overnight (12am–6am)",
  HOUR(L724) &lt; 10, "Morning (6am–10am)",
  HOUR(L724) &lt; 14, "Midday (10am–2pm)",
  HOUR(L724) &lt; 18, "Afternoon (2pm–6pm)",
  TRUE, "Evening (6pm–12am)"
)</f>
        <v>Afternoon (2pm–6pm)</v>
      </c>
      <c r="AB724" s="5" t="str">
        <f t="shared" si="45"/>
        <v>Thursday</v>
      </c>
      <c r="AC724" s="2">
        <f t="shared" si="46"/>
        <v>16</v>
      </c>
      <c r="AD724" s="7">
        <f t="shared" si="47"/>
        <v>83.999999990919605</v>
      </c>
    </row>
    <row r="725" spans="1:30" x14ac:dyDescent="0.35">
      <c r="A725" s="1" t="s">
        <v>811</v>
      </c>
      <c r="B725" s="4">
        <v>45876</v>
      </c>
      <c r="C725" s="1" t="s">
        <v>69</v>
      </c>
      <c r="D725" s="1" t="s">
        <v>28</v>
      </c>
      <c r="E725" s="1" t="s">
        <v>56</v>
      </c>
      <c r="F725" s="1" t="s">
        <v>30</v>
      </c>
      <c r="G725" s="1" t="s">
        <v>31</v>
      </c>
      <c r="H725" s="1" t="s">
        <v>32</v>
      </c>
      <c r="I725" s="1" t="s">
        <v>47</v>
      </c>
      <c r="J725" s="1" t="s">
        <v>1307</v>
      </c>
      <c r="K725" s="1" t="s">
        <v>1294</v>
      </c>
      <c r="L725" s="5">
        <v>45876.670138888891</v>
      </c>
      <c r="M725" s="5">
        <v>45876.674305555556</v>
      </c>
      <c r="N725" s="5">
        <v>45876.740972222222</v>
      </c>
      <c r="O725" s="5">
        <v>45876.771527777775</v>
      </c>
      <c r="P725" s="1">
        <v>6</v>
      </c>
      <c r="Q725" s="1">
        <v>96</v>
      </c>
      <c r="R725" s="1">
        <v>44</v>
      </c>
      <c r="S725" s="6">
        <v>5.7</v>
      </c>
      <c r="T725" s="1" t="s">
        <v>77</v>
      </c>
      <c r="U725" s="1" t="s">
        <v>35</v>
      </c>
      <c r="W725" s="2">
        <v>1</v>
      </c>
      <c r="X725" s="3">
        <v>8.2200000000000006</v>
      </c>
      <c r="Y725" s="3">
        <v>199.5</v>
      </c>
      <c r="Z725" s="4" t="str">
        <f t="shared" si="44"/>
        <v>August</v>
      </c>
      <c r="AA725" s="1" t="str" cm="1">
        <f t="array" ref="AA725">_xlfn.IFS(
  HOUR(L725) &lt; 6, "Overnight (12am–6am)",
  HOUR(L725) &lt; 10, "Morning (6am–10am)",
  HOUR(L725) &lt; 14, "Midday (10am–2pm)",
  HOUR(L725) &lt; 18, "Afternoon (2pm–6pm)",
  TRUE, "Evening (6pm–12am)"
)</f>
        <v>Afternoon (2pm–6pm)</v>
      </c>
      <c r="AB725" s="5" t="str">
        <f t="shared" si="45"/>
        <v>Thursday</v>
      </c>
      <c r="AC725" s="2">
        <f t="shared" si="46"/>
        <v>16</v>
      </c>
      <c r="AD725" s="7">
        <f t="shared" si="47"/>
        <v>145.9999999939464</v>
      </c>
    </row>
    <row r="726" spans="1:30" x14ac:dyDescent="0.35">
      <c r="A726" s="1" t="s">
        <v>812</v>
      </c>
      <c r="B726" s="4">
        <v>45870</v>
      </c>
      <c r="C726" s="1" t="s">
        <v>50</v>
      </c>
      <c r="D726" s="1" t="s">
        <v>28</v>
      </c>
      <c r="E726" s="1" t="s">
        <v>53</v>
      </c>
      <c r="F726" s="1" t="s">
        <v>30</v>
      </c>
      <c r="G726" s="1" t="s">
        <v>45</v>
      </c>
      <c r="H726" s="1" t="s">
        <v>46</v>
      </c>
      <c r="I726" s="1" t="s">
        <v>73</v>
      </c>
      <c r="J726" s="1" t="s">
        <v>1298</v>
      </c>
      <c r="K726" s="1" t="s">
        <v>1293</v>
      </c>
      <c r="L726" s="5">
        <v>45870.809027777781</v>
      </c>
      <c r="M726" s="5">
        <v>45870.818055555559</v>
      </c>
      <c r="N726" s="5">
        <v>45870.832638888889</v>
      </c>
      <c r="O726" s="5">
        <v>45870.845138888886</v>
      </c>
      <c r="P726" s="1">
        <v>13</v>
      </c>
      <c r="Q726" s="1">
        <v>21</v>
      </c>
      <c r="R726" s="1">
        <v>18</v>
      </c>
      <c r="S726" s="6">
        <v>14.5</v>
      </c>
      <c r="T726" s="1" t="s">
        <v>60</v>
      </c>
      <c r="U726" s="1" t="s">
        <v>35</v>
      </c>
      <c r="W726" s="2">
        <v>1.4</v>
      </c>
      <c r="X726" s="3">
        <v>145.29</v>
      </c>
      <c r="Y726" s="3">
        <v>910.92</v>
      </c>
      <c r="Z726" s="4" t="str">
        <f t="shared" si="44"/>
        <v>August</v>
      </c>
      <c r="AA726" s="1" t="str" cm="1">
        <f t="array" ref="AA726">_xlfn.IFS(
  HOUR(L726) &lt; 6, "Overnight (12am–6am)",
  HOUR(L726) &lt; 10, "Morning (6am–10am)",
  HOUR(L726) &lt; 14, "Midday (10am–2pm)",
  HOUR(L726) &lt; 18, "Afternoon (2pm–6pm)",
  TRUE, "Evening (6pm–12am)"
)</f>
        <v>Evening (6pm–12am)</v>
      </c>
      <c r="AB726" s="5" t="str">
        <f t="shared" si="45"/>
        <v>Friday</v>
      </c>
      <c r="AC726" s="2">
        <f t="shared" si="46"/>
        <v>19</v>
      </c>
      <c r="AD726" s="7">
        <f t="shared" si="47"/>
        <v>51.999999991385266</v>
      </c>
    </row>
    <row r="727" spans="1:30" x14ac:dyDescent="0.35">
      <c r="A727" s="1" t="s">
        <v>813</v>
      </c>
      <c r="B727" s="4">
        <v>45878</v>
      </c>
      <c r="C727" s="1" t="s">
        <v>43</v>
      </c>
      <c r="D727" s="1" t="s">
        <v>28</v>
      </c>
      <c r="E727" s="1" t="s">
        <v>66</v>
      </c>
      <c r="F727" s="1" t="s">
        <v>30</v>
      </c>
      <c r="G727" s="1" t="s">
        <v>45</v>
      </c>
      <c r="H727" s="1" t="s">
        <v>46</v>
      </c>
      <c r="I727" s="1" t="s">
        <v>33</v>
      </c>
      <c r="J727" s="1" t="s">
        <v>1298</v>
      </c>
      <c r="K727" s="1" t="s">
        <v>1295</v>
      </c>
      <c r="L727" s="5">
        <v>45878.861111111109</v>
      </c>
      <c r="M727" s="5">
        <v>45878.865277777775</v>
      </c>
      <c r="N727" s="5">
        <v>45878.900694444441</v>
      </c>
      <c r="O727" s="5">
        <v>45878.911111111112</v>
      </c>
      <c r="P727" s="1">
        <v>6</v>
      </c>
      <c r="Q727" s="1">
        <v>51</v>
      </c>
      <c r="R727" s="1">
        <v>15</v>
      </c>
      <c r="S727" s="6">
        <v>14.4</v>
      </c>
      <c r="T727" s="1" t="s">
        <v>54</v>
      </c>
      <c r="U727" s="1" t="s">
        <v>35</v>
      </c>
      <c r="W727" s="2">
        <v>3.17</v>
      </c>
      <c r="X727" s="3">
        <v>41.59</v>
      </c>
      <c r="Y727" s="3">
        <v>1102.8900000000001</v>
      </c>
      <c r="Z727" s="4" t="str">
        <f t="shared" si="44"/>
        <v>August</v>
      </c>
      <c r="AA727" s="1" t="str" cm="1">
        <f t="array" ref="AA727">_xlfn.IFS(
  HOUR(L727) &lt; 6, "Overnight (12am–6am)",
  HOUR(L727) &lt; 10, "Morning (6am–10am)",
  HOUR(L727) &lt; 14, "Midday (10am–2pm)",
  HOUR(L727) &lt; 18, "Afternoon (2pm–6pm)",
  TRUE, "Evening (6pm–12am)"
)</f>
        <v>Evening (6pm–12am)</v>
      </c>
      <c r="AB727" s="5" t="str">
        <f t="shared" si="45"/>
        <v>Saturday</v>
      </c>
      <c r="AC727" s="2">
        <f t="shared" si="46"/>
        <v>20</v>
      </c>
      <c r="AD727" s="7">
        <f t="shared" si="47"/>
        <v>72.000000004190952</v>
      </c>
    </row>
    <row r="728" spans="1:30" x14ac:dyDescent="0.35">
      <c r="A728" s="1" t="s">
        <v>814</v>
      </c>
      <c r="B728" s="4">
        <v>45899</v>
      </c>
      <c r="C728" s="1" t="s">
        <v>83</v>
      </c>
      <c r="D728" s="1" t="s">
        <v>28</v>
      </c>
      <c r="E728" s="1" t="s">
        <v>29</v>
      </c>
      <c r="F728" s="1" t="s">
        <v>44</v>
      </c>
      <c r="G728" s="1" t="s">
        <v>39</v>
      </c>
      <c r="H728" s="1" t="s">
        <v>40</v>
      </c>
      <c r="I728" s="1" t="s">
        <v>107</v>
      </c>
      <c r="J728" s="1" t="s">
        <v>1305</v>
      </c>
      <c r="K728" s="1" t="s">
        <v>1294</v>
      </c>
      <c r="L728" s="5">
        <v>45899.354166666664</v>
      </c>
      <c r="M728" s="5">
        <v>45899.368750000001</v>
      </c>
      <c r="N728" s="5">
        <v>45899.472222222219</v>
      </c>
      <c r="O728" s="5">
        <v>45899.494444444441</v>
      </c>
      <c r="P728" s="1">
        <v>21</v>
      </c>
      <c r="Q728" s="1">
        <v>149</v>
      </c>
      <c r="R728" s="1">
        <v>32</v>
      </c>
      <c r="S728" s="6">
        <v>9.6999999999999993</v>
      </c>
      <c r="T728" s="1" t="s">
        <v>48</v>
      </c>
      <c r="U728" s="1" t="s">
        <v>35</v>
      </c>
      <c r="W728" s="2">
        <v>1.52</v>
      </c>
      <c r="X728" s="3">
        <v>47.44</v>
      </c>
      <c r="Y728" s="3">
        <v>156.53</v>
      </c>
      <c r="Z728" s="4" t="str">
        <f t="shared" si="44"/>
        <v>August</v>
      </c>
      <c r="AA728" s="1" t="str" cm="1">
        <f t="array" ref="AA728">_xlfn.IFS(
  HOUR(L728) &lt; 6, "Overnight (12am–6am)",
  HOUR(L728) &lt; 10, "Morning (6am–10am)",
  HOUR(L728) &lt; 14, "Midday (10am–2pm)",
  HOUR(L728) &lt; 18, "Afternoon (2pm–6pm)",
  TRUE, "Evening (6pm–12am)"
)</f>
        <v>Morning (6am–10am)</v>
      </c>
      <c r="AB728" s="5" t="str">
        <f t="shared" si="45"/>
        <v>Saturday</v>
      </c>
      <c r="AC728" s="2">
        <f t="shared" si="46"/>
        <v>8</v>
      </c>
      <c r="AD728" s="7">
        <f t="shared" si="47"/>
        <v>201.99999999837019</v>
      </c>
    </row>
    <row r="729" spans="1:30" x14ac:dyDescent="0.35">
      <c r="A729" s="1" t="s">
        <v>815</v>
      </c>
      <c r="B729" s="4">
        <v>45880</v>
      </c>
      <c r="C729" s="1" t="s">
        <v>90</v>
      </c>
      <c r="D729" s="1" t="s">
        <v>28</v>
      </c>
      <c r="E729" s="1" t="s">
        <v>56</v>
      </c>
      <c r="F729" s="1" t="s">
        <v>44</v>
      </c>
      <c r="G729" s="1" t="s">
        <v>39</v>
      </c>
      <c r="H729" s="1" t="s">
        <v>40</v>
      </c>
      <c r="I729" s="1" t="s">
        <v>57</v>
      </c>
      <c r="J729" s="1" t="s">
        <v>1313</v>
      </c>
      <c r="K729" s="1" t="s">
        <v>1296</v>
      </c>
      <c r="L729" s="5">
        <v>45880.28125</v>
      </c>
      <c r="M729" s="5">
        <v>45880.298611111109</v>
      </c>
      <c r="N729" s="5">
        <v>45880.375694444447</v>
      </c>
      <c r="O729" s="5">
        <v>45880.390972222223</v>
      </c>
      <c r="P729" s="1">
        <v>25</v>
      </c>
      <c r="Q729" s="1">
        <v>111</v>
      </c>
      <c r="R729" s="1">
        <v>22</v>
      </c>
      <c r="S729" s="6">
        <v>15.2</v>
      </c>
      <c r="T729" s="1" t="s">
        <v>54</v>
      </c>
      <c r="U729" s="1" t="s">
        <v>35</v>
      </c>
      <c r="W729" s="2">
        <v>0.99</v>
      </c>
      <c r="X729" s="3">
        <v>32.67</v>
      </c>
      <c r="Y729" s="3">
        <v>825.59</v>
      </c>
      <c r="Z729" s="4" t="str">
        <f t="shared" si="44"/>
        <v>August</v>
      </c>
      <c r="AA729" s="1" t="str" cm="1">
        <f t="array" ref="AA729">_xlfn.IFS(
  HOUR(L729) &lt; 6, "Overnight (12am–6am)",
  HOUR(L729) &lt; 10, "Morning (6am–10am)",
  HOUR(L729) &lt; 14, "Midday (10am–2pm)",
  HOUR(L729) &lt; 18, "Afternoon (2pm–6pm)",
  TRUE, "Evening (6pm–12am)"
)</f>
        <v>Morning (6am–10am)</v>
      </c>
      <c r="AB729" s="5" t="str">
        <f t="shared" si="45"/>
        <v>Monday</v>
      </c>
      <c r="AC729" s="2">
        <f t="shared" si="46"/>
        <v>6</v>
      </c>
      <c r="AD729" s="7">
        <f t="shared" si="47"/>
        <v>158.00000000162981</v>
      </c>
    </row>
    <row r="730" spans="1:30" x14ac:dyDescent="0.35">
      <c r="A730" s="1" t="s">
        <v>816</v>
      </c>
      <c r="B730" s="4">
        <v>45887</v>
      </c>
      <c r="C730" s="1" t="s">
        <v>130</v>
      </c>
      <c r="D730" s="1" t="s">
        <v>28</v>
      </c>
      <c r="E730" s="1" t="s">
        <v>66</v>
      </c>
      <c r="F730" s="1" t="s">
        <v>30</v>
      </c>
      <c r="G730" s="1" t="s">
        <v>39</v>
      </c>
      <c r="H730" s="1" t="s">
        <v>40</v>
      </c>
      <c r="I730" s="1" t="s">
        <v>57</v>
      </c>
      <c r="J730" s="1" t="s">
        <v>1303</v>
      </c>
      <c r="K730" s="1" t="s">
        <v>1294</v>
      </c>
      <c r="L730" s="5">
        <v>45887.3125</v>
      </c>
      <c r="M730" s="5">
        <v>45887.327777777777</v>
      </c>
      <c r="N730" s="5">
        <v>45887.422222222223</v>
      </c>
      <c r="O730" s="5">
        <v>45887.433333333334</v>
      </c>
      <c r="P730" s="1">
        <v>22</v>
      </c>
      <c r="Q730" s="1">
        <v>136</v>
      </c>
      <c r="R730" s="1">
        <v>16</v>
      </c>
      <c r="S730" s="6">
        <v>14.2</v>
      </c>
      <c r="T730" s="1" t="s">
        <v>60</v>
      </c>
      <c r="U730" s="1" t="s">
        <v>35</v>
      </c>
      <c r="W730" s="2">
        <v>2.1</v>
      </c>
      <c r="X730" s="3">
        <v>70.34</v>
      </c>
      <c r="Y730" s="3">
        <v>504.18</v>
      </c>
      <c r="Z730" s="4" t="str">
        <f t="shared" si="44"/>
        <v>August</v>
      </c>
      <c r="AA730" s="1" t="str" cm="1">
        <f t="array" ref="AA730">_xlfn.IFS(
  HOUR(L730) &lt; 6, "Overnight (12am–6am)",
  HOUR(L730) &lt; 10, "Morning (6am–10am)",
  HOUR(L730) &lt; 14, "Midday (10am–2pm)",
  HOUR(L730) &lt; 18, "Afternoon (2pm–6pm)",
  TRUE, "Evening (6pm–12am)"
)</f>
        <v>Morning (6am–10am)</v>
      </c>
      <c r="AB730" s="5" t="str">
        <f t="shared" si="45"/>
        <v>Monday</v>
      </c>
      <c r="AC730" s="2">
        <f t="shared" si="46"/>
        <v>7</v>
      </c>
      <c r="AD730" s="7">
        <f t="shared" si="47"/>
        <v>174.00000000139698</v>
      </c>
    </row>
    <row r="731" spans="1:30" x14ac:dyDescent="0.35">
      <c r="A731" s="1" t="s">
        <v>817</v>
      </c>
      <c r="B731" s="4">
        <v>45882</v>
      </c>
      <c r="C731" s="1" t="s">
        <v>69</v>
      </c>
      <c r="D731" s="1" t="s">
        <v>28</v>
      </c>
      <c r="E731" s="1" t="s">
        <v>38</v>
      </c>
      <c r="F731" s="1" t="s">
        <v>30</v>
      </c>
      <c r="G731" s="1" t="s">
        <v>31</v>
      </c>
      <c r="H731" s="1" t="s">
        <v>32</v>
      </c>
      <c r="I731" s="1" t="s">
        <v>57</v>
      </c>
      <c r="J731" s="1" t="s">
        <v>1305</v>
      </c>
      <c r="K731" s="1" t="s">
        <v>1294</v>
      </c>
      <c r="L731" s="5">
        <v>45882.329861111109</v>
      </c>
      <c r="M731" s="5">
        <v>45882.34375</v>
      </c>
      <c r="N731" s="5">
        <v>45882.431944444441</v>
      </c>
      <c r="O731" s="5">
        <v>45882.466666666667</v>
      </c>
      <c r="P731" s="1">
        <v>20</v>
      </c>
      <c r="Q731" s="1">
        <v>127</v>
      </c>
      <c r="R731" s="1">
        <v>50</v>
      </c>
      <c r="S731" s="6">
        <v>17.2</v>
      </c>
      <c r="T731" s="1" t="s">
        <v>77</v>
      </c>
      <c r="U731" s="1" t="s">
        <v>35</v>
      </c>
      <c r="W731" s="2">
        <v>1.5</v>
      </c>
      <c r="X731" s="3">
        <v>25.36</v>
      </c>
      <c r="Y731" s="3">
        <v>237.93</v>
      </c>
      <c r="Z731" s="4" t="str">
        <f t="shared" si="44"/>
        <v>August</v>
      </c>
      <c r="AA731" s="1" t="str" cm="1">
        <f t="array" ref="AA731">_xlfn.IFS(
  HOUR(L731) &lt; 6, "Overnight (12am–6am)",
  HOUR(L731) &lt; 10, "Morning (6am–10am)",
  HOUR(L731) &lt; 14, "Midday (10am–2pm)",
  HOUR(L731) &lt; 18, "Afternoon (2pm–6pm)",
  TRUE, "Evening (6pm–12am)"
)</f>
        <v>Morning (6am–10am)</v>
      </c>
      <c r="AB731" s="5" t="str">
        <f t="shared" si="45"/>
        <v>Wednesday</v>
      </c>
      <c r="AC731" s="2">
        <f t="shared" si="46"/>
        <v>7</v>
      </c>
      <c r="AD731" s="7">
        <f t="shared" si="47"/>
        <v>197.0000000030268</v>
      </c>
    </row>
    <row r="732" spans="1:30" x14ac:dyDescent="0.35">
      <c r="A732" s="1" t="s">
        <v>818</v>
      </c>
      <c r="B732" s="4">
        <v>45875</v>
      </c>
      <c r="C732" s="1" t="s">
        <v>130</v>
      </c>
      <c r="D732" s="1" t="s">
        <v>28</v>
      </c>
      <c r="E732" s="1" t="s">
        <v>56</v>
      </c>
      <c r="F732" s="1" t="s">
        <v>44</v>
      </c>
      <c r="G732" s="1" t="s">
        <v>39</v>
      </c>
      <c r="H732" s="1" t="s">
        <v>40</v>
      </c>
      <c r="I732" s="1" t="s">
        <v>47</v>
      </c>
      <c r="J732" s="1" t="s">
        <v>1298</v>
      </c>
      <c r="K732" s="1" t="s">
        <v>1296</v>
      </c>
      <c r="L732" s="5">
        <v>45875.621527777781</v>
      </c>
      <c r="M732" s="5">
        <v>45875.628472222219</v>
      </c>
      <c r="N732" s="5">
        <v>45875.70416666667</v>
      </c>
      <c r="O732" s="5">
        <v>45875.717361111114</v>
      </c>
      <c r="P732" s="1">
        <v>10</v>
      </c>
      <c r="Q732" s="1">
        <v>109</v>
      </c>
      <c r="R732" s="1">
        <v>19</v>
      </c>
      <c r="S732" s="6">
        <v>16.399999999999999</v>
      </c>
      <c r="T732" s="1" t="s">
        <v>34</v>
      </c>
      <c r="U732" s="1" t="s">
        <v>35</v>
      </c>
      <c r="W732" s="2">
        <v>2.5099999999999998</v>
      </c>
      <c r="X732" s="3">
        <v>230.2</v>
      </c>
      <c r="Y732" s="3">
        <v>656.52</v>
      </c>
      <c r="Z732" s="4" t="str">
        <f t="shared" si="44"/>
        <v>August</v>
      </c>
      <c r="AA732" s="1" t="str" cm="1">
        <f t="array" ref="AA732">_xlfn.IFS(
  HOUR(L732) &lt; 6, "Overnight (12am–6am)",
  HOUR(L732) &lt; 10, "Morning (6am–10am)",
  HOUR(L732) &lt; 14, "Midday (10am–2pm)",
  HOUR(L732) &lt; 18, "Afternoon (2pm–6pm)",
  TRUE, "Evening (6pm–12am)"
)</f>
        <v>Afternoon (2pm–6pm)</v>
      </c>
      <c r="AB732" s="5" t="str">
        <f t="shared" si="45"/>
        <v>Wednesday</v>
      </c>
      <c r="AC732" s="2">
        <f t="shared" si="46"/>
        <v>14</v>
      </c>
      <c r="AD732" s="7">
        <f t="shared" si="47"/>
        <v>137.99999999930151</v>
      </c>
    </row>
    <row r="733" spans="1:30" x14ac:dyDescent="0.35">
      <c r="A733" s="1" t="s">
        <v>819</v>
      </c>
      <c r="B733" s="4">
        <v>45894</v>
      </c>
      <c r="C733" s="1" t="s">
        <v>130</v>
      </c>
      <c r="D733" s="1" t="s">
        <v>28</v>
      </c>
      <c r="E733" s="1" t="s">
        <v>56</v>
      </c>
      <c r="F733" s="1" t="s">
        <v>30</v>
      </c>
      <c r="G733" s="1" t="s">
        <v>45</v>
      </c>
      <c r="H733" s="1" t="s">
        <v>46</v>
      </c>
      <c r="I733" s="1" t="s">
        <v>67</v>
      </c>
      <c r="J733" s="1" t="s">
        <v>1306</v>
      </c>
      <c r="K733" s="1" t="s">
        <v>1292</v>
      </c>
      <c r="L733" s="5">
        <v>45894.152777777781</v>
      </c>
      <c r="M733" s="5">
        <v>45894.15902777778</v>
      </c>
      <c r="N733" s="5">
        <v>45894.176388888889</v>
      </c>
      <c r="O733" s="5">
        <v>45894.186111111114</v>
      </c>
      <c r="P733" s="1">
        <v>9</v>
      </c>
      <c r="Q733" s="1">
        <v>25</v>
      </c>
      <c r="R733" s="1">
        <v>14</v>
      </c>
      <c r="S733" s="6">
        <v>2.1</v>
      </c>
      <c r="T733" s="1" t="s">
        <v>60</v>
      </c>
      <c r="U733" s="1" t="s">
        <v>35</v>
      </c>
      <c r="W733" s="2">
        <v>2.31</v>
      </c>
      <c r="X733" s="3">
        <v>0</v>
      </c>
      <c r="Y733" s="3">
        <v>827.89</v>
      </c>
      <c r="Z733" s="4" t="str">
        <f t="shared" si="44"/>
        <v>August</v>
      </c>
      <c r="AA733" s="1" t="str" cm="1">
        <f t="array" ref="AA733">_xlfn.IFS(
  HOUR(L733) &lt; 6, "Overnight (12am–6am)",
  HOUR(L733) &lt; 10, "Morning (6am–10am)",
  HOUR(L733) &lt; 14, "Midday (10am–2pm)",
  HOUR(L733) &lt; 18, "Afternoon (2pm–6pm)",
  TRUE, "Evening (6pm–12am)"
)</f>
        <v>Overnight (12am–6am)</v>
      </c>
      <c r="AB733" s="5" t="str">
        <f t="shared" si="45"/>
        <v>Monday</v>
      </c>
      <c r="AC733" s="2">
        <f t="shared" si="46"/>
        <v>3</v>
      </c>
      <c r="AD733" s="7">
        <f t="shared" si="47"/>
        <v>47.999999999301508</v>
      </c>
    </row>
    <row r="734" spans="1:30" x14ac:dyDescent="0.35">
      <c r="A734" s="1" t="s">
        <v>820</v>
      </c>
      <c r="B734" s="4">
        <v>45897</v>
      </c>
      <c r="C734" s="1" t="s">
        <v>52</v>
      </c>
      <c r="D734" s="1" t="s">
        <v>28</v>
      </c>
      <c r="E734" s="1" t="s">
        <v>29</v>
      </c>
      <c r="F734" s="1" t="s">
        <v>30</v>
      </c>
      <c r="G734" s="1" t="s">
        <v>39</v>
      </c>
      <c r="H734" s="1" t="s">
        <v>40</v>
      </c>
      <c r="I734" s="1" t="s">
        <v>107</v>
      </c>
      <c r="J734" s="1" t="s">
        <v>1302</v>
      </c>
      <c r="K734" s="1" t="s">
        <v>1292</v>
      </c>
      <c r="L734" s="5">
        <v>45897.677083333336</v>
      </c>
      <c r="M734" s="5">
        <v>45897.689583333333</v>
      </c>
      <c r="N734" s="5">
        <v>45897.695138888892</v>
      </c>
      <c r="O734" s="5">
        <v>45897.708333333336</v>
      </c>
      <c r="P734" s="1">
        <v>18</v>
      </c>
      <c r="Q734" s="1">
        <v>8</v>
      </c>
      <c r="R734" s="1">
        <v>19</v>
      </c>
      <c r="S734" s="6">
        <v>20.2</v>
      </c>
      <c r="T734" s="1" t="s">
        <v>77</v>
      </c>
      <c r="U734" s="1" t="s">
        <v>35</v>
      </c>
      <c r="W734" s="2">
        <v>1.35</v>
      </c>
      <c r="X734" s="3">
        <v>17.02</v>
      </c>
      <c r="Y734" s="3">
        <v>433.24</v>
      </c>
      <c r="Z734" s="4" t="str">
        <f t="shared" si="44"/>
        <v>August</v>
      </c>
      <c r="AA734" s="1" t="str" cm="1">
        <f t="array" ref="AA734">_xlfn.IFS(
  HOUR(L734) &lt; 6, "Overnight (12am–6am)",
  HOUR(L734) &lt; 10, "Morning (6am–10am)",
  HOUR(L734) &lt; 14, "Midday (10am–2pm)",
  HOUR(L734) &lt; 18, "Afternoon (2pm–6pm)",
  TRUE, "Evening (6pm–12am)"
)</f>
        <v>Afternoon (2pm–6pm)</v>
      </c>
      <c r="AB734" s="5" t="str">
        <f t="shared" si="45"/>
        <v>Thursday</v>
      </c>
      <c r="AC734" s="2">
        <f t="shared" si="46"/>
        <v>16</v>
      </c>
      <c r="AD734" s="7">
        <f t="shared" si="47"/>
        <v>45</v>
      </c>
    </row>
    <row r="735" spans="1:30" x14ac:dyDescent="0.35">
      <c r="A735" s="1" t="s">
        <v>821</v>
      </c>
      <c r="B735" s="4">
        <v>45894</v>
      </c>
      <c r="C735" s="1" t="s">
        <v>50</v>
      </c>
      <c r="D735" s="1" t="s">
        <v>28</v>
      </c>
      <c r="E735" s="1" t="s">
        <v>38</v>
      </c>
      <c r="F735" s="1" t="s">
        <v>44</v>
      </c>
      <c r="G735" s="1" t="s">
        <v>45</v>
      </c>
      <c r="H735" s="1" t="s">
        <v>46</v>
      </c>
      <c r="I735" s="1" t="s">
        <v>73</v>
      </c>
      <c r="J735" s="1" t="s">
        <v>1317</v>
      </c>
      <c r="K735" s="1" t="s">
        <v>1293</v>
      </c>
      <c r="L735" s="5">
        <v>45894.572916666664</v>
      </c>
      <c r="M735" s="5">
        <v>45894.575694444444</v>
      </c>
      <c r="N735" s="5">
        <v>45894.624305555553</v>
      </c>
      <c r="O735" s="5">
        <v>45894.65902777778</v>
      </c>
      <c r="P735" s="1">
        <v>4</v>
      </c>
      <c r="Q735" s="1">
        <v>70</v>
      </c>
      <c r="R735" s="1">
        <v>50</v>
      </c>
      <c r="S735" s="6">
        <v>12</v>
      </c>
      <c r="T735" s="1" t="s">
        <v>60</v>
      </c>
      <c r="U735" s="1" t="s">
        <v>35</v>
      </c>
      <c r="W735" s="2">
        <v>2.1800000000000002</v>
      </c>
      <c r="X735" s="3">
        <v>141.46</v>
      </c>
      <c r="Y735" s="3">
        <v>1062.23</v>
      </c>
      <c r="Z735" s="4" t="str">
        <f t="shared" si="44"/>
        <v>August</v>
      </c>
      <c r="AA735" s="1" t="str" cm="1">
        <f t="array" ref="AA735">_xlfn.IFS(
  HOUR(L735) &lt; 6, "Overnight (12am–6am)",
  HOUR(L735) &lt; 10, "Morning (6am–10am)",
  HOUR(L735) &lt; 14, "Midday (10am–2pm)",
  HOUR(L735) &lt; 18, "Afternoon (2pm–6pm)",
  TRUE, "Evening (6pm–12am)"
)</f>
        <v>Midday (10am–2pm)</v>
      </c>
      <c r="AB735" s="5" t="str">
        <f t="shared" si="45"/>
        <v>Monday</v>
      </c>
      <c r="AC735" s="2">
        <f t="shared" si="46"/>
        <v>13</v>
      </c>
      <c r="AD735" s="7">
        <f t="shared" si="47"/>
        <v>124.0000000060536</v>
      </c>
    </row>
    <row r="736" spans="1:30" x14ac:dyDescent="0.35">
      <c r="A736" s="1" t="s">
        <v>822</v>
      </c>
      <c r="B736" s="4">
        <v>45874</v>
      </c>
      <c r="C736" s="1" t="s">
        <v>83</v>
      </c>
      <c r="D736" s="1" t="s">
        <v>28</v>
      </c>
      <c r="E736" s="1" t="s">
        <v>66</v>
      </c>
      <c r="F736" s="1" t="s">
        <v>30</v>
      </c>
      <c r="G736" s="1" t="s">
        <v>39</v>
      </c>
      <c r="H736" s="1" t="s">
        <v>40</v>
      </c>
      <c r="I736" s="1" t="s">
        <v>107</v>
      </c>
      <c r="J736" s="1" t="s">
        <v>1314</v>
      </c>
      <c r="K736" s="1" t="s">
        <v>1297</v>
      </c>
      <c r="L736" s="5">
        <v>45874.729166666664</v>
      </c>
      <c r="M736" s="5">
        <v>45874.742361111108</v>
      </c>
      <c r="N736" s="5">
        <v>45874.831944444442</v>
      </c>
      <c r="O736" s="5">
        <v>45874.841666666667</v>
      </c>
      <c r="P736" s="1">
        <v>19</v>
      </c>
      <c r="Q736" s="1">
        <v>129</v>
      </c>
      <c r="R736" s="1">
        <v>14</v>
      </c>
      <c r="S736" s="6">
        <v>10.7</v>
      </c>
      <c r="T736" s="1" t="s">
        <v>48</v>
      </c>
      <c r="U736" s="1" t="s">
        <v>35</v>
      </c>
      <c r="W736" s="2">
        <v>1.48</v>
      </c>
      <c r="X736" s="3">
        <v>12.88</v>
      </c>
      <c r="Y736" s="3">
        <v>340.22</v>
      </c>
      <c r="Z736" s="4" t="str">
        <f t="shared" si="44"/>
        <v>August</v>
      </c>
      <c r="AA736" s="1" t="str" cm="1">
        <f t="array" ref="AA736">_xlfn.IFS(
  HOUR(L736) &lt; 6, "Overnight (12am–6am)",
  HOUR(L736) &lt; 10, "Morning (6am–10am)",
  HOUR(L736) &lt; 14, "Midday (10am–2pm)",
  HOUR(L736) &lt; 18, "Afternoon (2pm–6pm)",
  TRUE, "Evening (6pm–12am)"
)</f>
        <v>Afternoon (2pm–6pm)</v>
      </c>
      <c r="AB736" s="5" t="str">
        <f t="shared" si="45"/>
        <v>Tuesday</v>
      </c>
      <c r="AC736" s="2">
        <f t="shared" si="46"/>
        <v>17</v>
      </c>
      <c r="AD736" s="7">
        <f t="shared" si="47"/>
        <v>162.00000000419095</v>
      </c>
    </row>
    <row r="737" spans="1:30" x14ac:dyDescent="0.35">
      <c r="A737" s="1" t="s">
        <v>823</v>
      </c>
      <c r="B737" s="4">
        <v>45894</v>
      </c>
      <c r="C737" s="1" t="s">
        <v>37</v>
      </c>
      <c r="D737" s="1" t="s">
        <v>28</v>
      </c>
      <c r="E737" s="1" t="s">
        <v>38</v>
      </c>
      <c r="F737" s="1" t="s">
        <v>30</v>
      </c>
      <c r="G737" s="1" t="s">
        <v>31</v>
      </c>
      <c r="H737" s="1" t="s">
        <v>32</v>
      </c>
      <c r="I737" s="1" t="s">
        <v>47</v>
      </c>
      <c r="J737" s="1" t="s">
        <v>1321</v>
      </c>
      <c r="K737" s="1" t="s">
        <v>1296</v>
      </c>
      <c r="L737" s="5">
        <v>45894.767361111109</v>
      </c>
      <c r="M737" s="5">
        <v>45894.781944444447</v>
      </c>
      <c r="N737" s="5">
        <v>45894.818055555559</v>
      </c>
      <c r="O737" s="5">
        <v>45894.832638888889</v>
      </c>
      <c r="P737" s="1">
        <v>21</v>
      </c>
      <c r="Q737" s="1">
        <v>52</v>
      </c>
      <c r="R737" s="1">
        <v>21</v>
      </c>
      <c r="S737" s="6">
        <v>7.2</v>
      </c>
      <c r="T737" s="1" t="s">
        <v>48</v>
      </c>
      <c r="U737" s="1" t="s">
        <v>35</v>
      </c>
      <c r="W737" s="2">
        <v>2.02</v>
      </c>
      <c r="X737" s="3">
        <v>33.1</v>
      </c>
      <c r="Y737" s="3">
        <v>191.39</v>
      </c>
      <c r="Z737" s="4" t="str">
        <f t="shared" si="44"/>
        <v>August</v>
      </c>
      <c r="AA737" s="1" t="str" cm="1">
        <f t="array" ref="AA737">_xlfn.IFS(
  HOUR(L737) &lt; 6, "Overnight (12am–6am)",
  HOUR(L737) &lt; 10, "Morning (6am–10am)",
  HOUR(L737) &lt; 14, "Midday (10am–2pm)",
  HOUR(L737) &lt; 18, "Afternoon (2pm–6pm)",
  TRUE, "Evening (6pm–12am)"
)</f>
        <v>Evening (6pm–12am)</v>
      </c>
      <c r="AB737" s="5" t="str">
        <f t="shared" si="45"/>
        <v>Monday</v>
      </c>
      <c r="AC737" s="2">
        <f t="shared" si="46"/>
        <v>18</v>
      </c>
      <c r="AD737" s="7">
        <f t="shared" si="47"/>
        <v>94.000000002561137</v>
      </c>
    </row>
    <row r="738" spans="1:30" x14ac:dyDescent="0.35">
      <c r="A738" s="1" t="s">
        <v>824</v>
      </c>
      <c r="B738" s="4">
        <v>45882</v>
      </c>
      <c r="C738" s="1" t="s">
        <v>65</v>
      </c>
      <c r="D738" s="1" t="s">
        <v>28</v>
      </c>
      <c r="E738" s="1" t="s">
        <v>53</v>
      </c>
      <c r="F738" s="1" t="s">
        <v>30</v>
      </c>
      <c r="G738" s="1" t="s">
        <v>45</v>
      </c>
      <c r="H738" s="1" t="s">
        <v>46</v>
      </c>
      <c r="I738" s="1" t="s">
        <v>85</v>
      </c>
      <c r="J738" s="1" t="s">
        <v>1316</v>
      </c>
      <c r="K738" s="1" t="s">
        <v>1297</v>
      </c>
      <c r="L738" s="5">
        <v>45882.8125</v>
      </c>
      <c r="M738" s="5">
        <v>45882.816666666666</v>
      </c>
      <c r="N738" s="5">
        <v>45882.816666666666</v>
      </c>
      <c r="O738" s="5">
        <v>45882.830555555556</v>
      </c>
      <c r="P738" s="1">
        <v>6</v>
      </c>
      <c r="Q738" s="1">
        <v>0</v>
      </c>
      <c r="R738" s="1">
        <v>20</v>
      </c>
      <c r="S738" s="6">
        <v>1.8</v>
      </c>
      <c r="T738" s="1" t="s">
        <v>77</v>
      </c>
      <c r="U738" s="1" t="s">
        <v>35</v>
      </c>
      <c r="W738" s="2">
        <v>1.66</v>
      </c>
      <c r="X738" s="3">
        <v>234.65</v>
      </c>
      <c r="Y738" s="3">
        <v>955.92</v>
      </c>
      <c r="Z738" s="4" t="str">
        <f t="shared" si="44"/>
        <v>August</v>
      </c>
      <c r="AA738" s="1" t="str" cm="1">
        <f t="array" ref="AA738">_xlfn.IFS(
  HOUR(L738) &lt; 6, "Overnight (12am–6am)",
  HOUR(L738) &lt; 10, "Morning (6am–10am)",
  HOUR(L738) &lt; 14, "Midday (10am–2pm)",
  HOUR(L738) &lt; 18, "Afternoon (2pm–6pm)",
  TRUE, "Evening (6pm–12am)"
)</f>
        <v>Evening (6pm–12am)</v>
      </c>
      <c r="AB738" s="5" t="str">
        <f t="shared" si="45"/>
        <v>Wednesday</v>
      </c>
      <c r="AC738" s="2">
        <f t="shared" si="46"/>
        <v>19</v>
      </c>
      <c r="AD738" s="7">
        <f t="shared" si="47"/>
        <v>26.000000000931323</v>
      </c>
    </row>
    <row r="739" spans="1:30" x14ac:dyDescent="0.35">
      <c r="A739" s="1" t="s">
        <v>825</v>
      </c>
      <c r="B739" s="4">
        <v>45895</v>
      </c>
      <c r="C739" s="1" t="s">
        <v>52</v>
      </c>
      <c r="D739" s="1" t="s">
        <v>28</v>
      </c>
      <c r="E739" s="1" t="s">
        <v>38</v>
      </c>
      <c r="F739" s="1" t="s">
        <v>30</v>
      </c>
      <c r="G739" s="1" t="s">
        <v>31</v>
      </c>
      <c r="H739" s="1" t="s">
        <v>32</v>
      </c>
      <c r="I739" s="1" t="s">
        <v>67</v>
      </c>
      <c r="J739" s="1" t="s">
        <v>1300</v>
      </c>
      <c r="K739" s="1" t="s">
        <v>1297</v>
      </c>
      <c r="L739" s="5">
        <v>45895.503472222219</v>
      </c>
      <c r="M739" s="5">
        <v>45895.512499999997</v>
      </c>
      <c r="N739" s="5">
        <v>45895.574305555558</v>
      </c>
      <c r="O739" s="5">
        <v>45895.59097222222</v>
      </c>
      <c r="P739" s="1">
        <v>13</v>
      </c>
      <c r="Q739" s="1">
        <v>89</v>
      </c>
      <c r="R739" s="1">
        <v>24</v>
      </c>
      <c r="S739" s="6">
        <v>1.2</v>
      </c>
      <c r="T739" s="1" t="s">
        <v>77</v>
      </c>
      <c r="U739" s="1" t="s">
        <v>35</v>
      </c>
      <c r="W739" s="2">
        <v>1.57</v>
      </c>
      <c r="X739" s="3">
        <v>46.03</v>
      </c>
      <c r="Y739" s="3">
        <v>227.97</v>
      </c>
      <c r="Z739" s="4" t="str">
        <f t="shared" si="44"/>
        <v>August</v>
      </c>
      <c r="AA739" s="1" t="str" cm="1">
        <f t="array" ref="AA739">_xlfn.IFS(
  HOUR(L739) &lt; 6, "Overnight (12am–6am)",
  HOUR(L739) &lt; 10, "Morning (6am–10am)",
  HOUR(L739) &lt; 14, "Midday (10am–2pm)",
  HOUR(L739) &lt; 18, "Afternoon (2pm–6pm)",
  TRUE, "Evening (6pm–12am)"
)</f>
        <v>Midday (10am–2pm)</v>
      </c>
      <c r="AB739" s="5" t="str">
        <f t="shared" si="45"/>
        <v>Tuesday</v>
      </c>
      <c r="AC739" s="2">
        <f t="shared" si="46"/>
        <v>12</v>
      </c>
      <c r="AD739" s="7">
        <f t="shared" si="47"/>
        <v>126.00000000209548</v>
      </c>
    </row>
    <row r="740" spans="1:30" x14ac:dyDescent="0.35">
      <c r="A740" s="1" t="s">
        <v>826</v>
      </c>
      <c r="B740" s="4">
        <v>45875</v>
      </c>
      <c r="C740" s="1" t="s">
        <v>43</v>
      </c>
      <c r="D740" s="1" t="s">
        <v>28</v>
      </c>
      <c r="E740" s="1" t="s">
        <v>56</v>
      </c>
      <c r="F740" s="1" t="s">
        <v>30</v>
      </c>
      <c r="G740" s="1" t="s">
        <v>31</v>
      </c>
      <c r="H740" s="1" t="s">
        <v>32</v>
      </c>
      <c r="I740" s="1" t="s">
        <v>57</v>
      </c>
      <c r="J740" s="1" t="s">
        <v>1321</v>
      </c>
      <c r="K740" s="1" t="s">
        <v>1295</v>
      </c>
      <c r="L740" s="5">
        <v>45875.3125</v>
      </c>
      <c r="M740" s="5">
        <v>45875.330555555556</v>
      </c>
      <c r="N740" s="5">
        <v>45875.330555555556</v>
      </c>
      <c r="O740" s="5">
        <v>45875.345833333333</v>
      </c>
      <c r="P740" s="1">
        <v>26</v>
      </c>
      <c r="Q740" s="1">
        <v>0</v>
      </c>
      <c r="R740" s="1">
        <v>22</v>
      </c>
      <c r="S740" s="6">
        <v>13.5</v>
      </c>
      <c r="T740" s="1" t="s">
        <v>48</v>
      </c>
      <c r="U740" s="1" t="s">
        <v>35</v>
      </c>
      <c r="W740" s="2">
        <v>0.86</v>
      </c>
      <c r="X740" s="3">
        <v>0</v>
      </c>
      <c r="Y740" s="3">
        <v>212.47</v>
      </c>
      <c r="Z740" s="4" t="str">
        <f t="shared" si="44"/>
        <v>August</v>
      </c>
      <c r="AA740" s="1" t="str" cm="1">
        <f t="array" ref="AA740">_xlfn.IFS(
  HOUR(L740) &lt; 6, "Overnight (12am–6am)",
  HOUR(L740) &lt; 10, "Morning (6am–10am)",
  HOUR(L740) &lt; 14, "Midday (10am–2pm)",
  HOUR(L740) &lt; 18, "Afternoon (2pm–6pm)",
  TRUE, "Evening (6pm–12am)"
)</f>
        <v>Morning (6am–10am)</v>
      </c>
      <c r="AB740" s="5" t="str">
        <f t="shared" si="45"/>
        <v>Wednesday</v>
      </c>
      <c r="AC740" s="2">
        <f t="shared" si="46"/>
        <v>7</v>
      </c>
      <c r="AD740" s="7">
        <f t="shared" si="47"/>
        <v>47.999999999301508</v>
      </c>
    </row>
    <row r="741" spans="1:30" x14ac:dyDescent="0.35">
      <c r="A741" s="1" t="s">
        <v>827</v>
      </c>
      <c r="B741" s="4">
        <v>45886</v>
      </c>
      <c r="C741" s="1" t="s">
        <v>99</v>
      </c>
      <c r="D741" s="1" t="s">
        <v>28</v>
      </c>
      <c r="E741" s="1" t="s">
        <v>53</v>
      </c>
      <c r="F741" s="1" t="s">
        <v>44</v>
      </c>
      <c r="G741" s="1" t="s">
        <v>39</v>
      </c>
      <c r="H741" s="1" t="s">
        <v>40</v>
      </c>
      <c r="I741" s="1" t="s">
        <v>47</v>
      </c>
      <c r="J741" s="1" t="s">
        <v>1305</v>
      </c>
      <c r="K741" s="1" t="s">
        <v>1296</v>
      </c>
      <c r="L741" s="5">
        <v>45886.454861111109</v>
      </c>
      <c r="M741" s="5">
        <v>45886.463888888888</v>
      </c>
      <c r="N741" s="5">
        <v>45886.529861111114</v>
      </c>
      <c r="O741" s="5">
        <v>45886.556944444441</v>
      </c>
      <c r="P741" s="1">
        <v>13</v>
      </c>
      <c r="Q741" s="1">
        <v>95</v>
      </c>
      <c r="R741" s="1">
        <v>39</v>
      </c>
      <c r="S741" s="6">
        <v>25.2</v>
      </c>
      <c r="T741" s="1" t="s">
        <v>54</v>
      </c>
      <c r="U741" s="1" t="s">
        <v>35</v>
      </c>
      <c r="W741" s="2">
        <v>1.67</v>
      </c>
      <c r="X741" s="3">
        <v>63.04</v>
      </c>
      <c r="Y741" s="3">
        <v>450.16</v>
      </c>
      <c r="Z741" s="4" t="str">
        <f t="shared" si="44"/>
        <v>August</v>
      </c>
      <c r="AA741" s="1" t="str" cm="1">
        <f t="array" ref="AA741">_xlfn.IFS(
  HOUR(L741) &lt; 6, "Overnight (12am–6am)",
  HOUR(L741) &lt; 10, "Morning (6am–10am)",
  HOUR(L741) &lt; 14, "Midday (10am–2pm)",
  HOUR(L741) &lt; 18, "Afternoon (2pm–6pm)",
  TRUE, "Evening (6pm–12am)"
)</f>
        <v>Midday (10am–2pm)</v>
      </c>
      <c r="AB741" s="5" t="str">
        <f t="shared" si="45"/>
        <v>Sunday</v>
      </c>
      <c r="AC741" s="2">
        <f t="shared" si="46"/>
        <v>10</v>
      </c>
      <c r="AD741" s="7">
        <f t="shared" si="47"/>
        <v>146.99999999720603</v>
      </c>
    </row>
    <row r="742" spans="1:30" x14ac:dyDescent="0.35">
      <c r="A742" s="1" t="s">
        <v>828</v>
      </c>
      <c r="B742" s="4">
        <v>45888</v>
      </c>
      <c r="C742" s="1" t="s">
        <v>37</v>
      </c>
      <c r="D742" s="1" t="s">
        <v>28</v>
      </c>
      <c r="E742" s="1" t="s">
        <v>38</v>
      </c>
      <c r="F742" s="1" t="s">
        <v>30</v>
      </c>
      <c r="G742" s="1" t="s">
        <v>31</v>
      </c>
      <c r="H742" s="1" t="s">
        <v>32</v>
      </c>
      <c r="I742" s="1" t="s">
        <v>47</v>
      </c>
      <c r="J742" s="1" t="s">
        <v>1299</v>
      </c>
      <c r="K742" s="1" t="s">
        <v>1295</v>
      </c>
      <c r="L742" s="5">
        <v>45888.65625</v>
      </c>
      <c r="M742" s="5">
        <v>45888.668749999997</v>
      </c>
      <c r="N742" s="5">
        <v>45888.754166666666</v>
      </c>
      <c r="O742" s="5">
        <v>45888.777777777781</v>
      </c>
      <c r="P742" s="1">
        <v>18</v>
      </c>
      <c r="Q742" s="1">
        <v>123</v>
      </c>
      <c r="R742" s="1">
        <v>34</v>
      </c>
      <c r="S742" s="6">
        <v>15.5</v>
      </c>
      <c r="T742" s="1" t="s">
        <v>48</v>
      </c>
      <c r="U742" s="1" t="s">
        <v>35</v>
      </c>
      <c r="W742" s="2">
        <v>1.39</v>
      </c>
      <c r="X742" s="3">
        <v>35.630000000000003</v>
      </c>
      <c r="Y742" s="3">
        <v>253.08</v>
      </c>
      <c r="Z742" s="4" t="str">
        <f t="shared" si="44"/>
        <v>August</v>
      </c>
      <c r="AA742" s="1" t="str" cm="1">
        <f t="array" ref="AA742">_xlfn.IFS(
  HOUR(L742) &lt; 6, "Overnight (12am–6am)",
  HOUR(L742) &lt; 10, "Morning (6am–10am)",
  HOUR(L742) &lt; 14, "Midday (10am–2pm)",
  HOUR(L742) &lt; 18, "Afternoon (2pm–6pm)",
  TRUE, "Evening (6pm–12am)"
)</f>
        <v>Afternoon (2pm–6pm)</v>
      </c>
      <c r="AB742" s="5" t="str">
        <f t="shared" si="45"/>
        <v>Tuesday</v>
      </c>
      <c r="AC742" s="2">
        <f t="shared" si="46"/>
        <v>15</v>
      </c>
      <c r="AD742" s="7">
        <f t="shared" si="47"/>
        <v>175.00000000465661</v>
      </c>
    </row>
    <row r="743" spans="1:30" x14ac:dyDescent="0.35">
      <c r="A743" s="1" t="s">
        <v>829</v>
      </c>
      <c r="B743" s="4">
        <v>45877</v>
      </c>
      <c r="C743" s="1" t="s">
        <v>88</v>
      </c>
      <c r="D743" s="1" t="s">
        <v>28</v>
      </c>
      <c r="E743" s="1" t="s">
        <v>53</v>
      </c>
      <c r="F743" s="1" t="s">
        <v>30</v>
      </c>
      <c r="G743" s="1" t="s">
        <v>39</v>
      </c>
      <c r="H743" s="1" t="s">
        <v>40</v>
      </c>
      <c r="I743" s="1" t="s">
        <v>57</v>
      </c>
      <c r="J743" s="1" t="s">
        <v>1306</v>
      </c>
      <c r="K743" s="1" t="s">
        <v>1296</v>
      </c>
      <c r="L743" s="5">
        <v>45877.25</v>
      </c>
      <c r="M743" s="5">
        <v>45877.283333333333</v>
      </c>
      <c r="N743" s="5">
        <v>45877.368750000001</v>
      </c>
      <c r="O743" s="5">
        <v>45877.390277777777</v>
      </c>
      <c r="P743" s="1">
        <v>48</v>
      </c>
      <c r="Q743" s="1">
        <v>123</v>
      </c>
      <c r="R743" s="1">
        <v>31</v>
      </c>
      <c r="S743" s="6">
        <v>1</v>
      </c>
      <c r="T743" s="1" t="s">
        <v>54</v>
      </c>
      <c r="U743" s="1" t="s">
        <v>35</v>
      </c>
      <c r="W743" s="2">
        <v>2.64</v>
      </c>
      <c r="X743" s="3">
        <v>18.059999999999999</v>
      </c>
      <c r="Y743" s="3">
        <v>346.3</v>
      </c>
      <c r="Z743" s="4" t="str">
        <f t="shared" si="44"/>
        <v>August</v>
      </c>
      <c r="AA743" s="1" t="str" cm="1">
        <f t="array" ref="AA743">_xlfn.IFS(
  HOUR(L743) &lt; 6, "Overnight (12am–6am)",
  HOUR(L743) &lt; 10, "Morning (6am–10am)",
  HOUR(L743) &lt; 14, "Midday (10am–2pm)",
  HOUR(L743) &lt; 18, "Afternoon (2pm–6pm)",
  TRUE, "Evening (6pm–12am)"
)</f>
        <v>Morning (6am–10am)</v>
      </c>
      <c r="AB743" s="5" t="str">
        <f t="shared" si="45"/>
        <v>Friday</v>
      </c>
      <c r="AC743" s="2">
        <f t="shared" si="46"/>
        <v>6</v>
      </c>
      <c r="AD743" s="7">
        <f t="shared" si="47"/>
        <v>201.99999999837019</v>
      </c>
    </row>
    <row r="744" spans="1:30" x14ac:dyDescent="0.35">
      <c r="A744" s="1" t="s">
        <v>830</v>
      </c>
      <c r="B744" s="4">
        <v>45896</v>
      </c>
      <c r="C744" s="1" t="s">
        <v>90</v>
      </c>
      <c r="D744" s="1" t="s">
        <v>28</v>
      </c>
      <c r="E744" s="1" t="s">
        <v>53</v>
      </c>
      <c r="F744" s="1" t="s">
        <v>30</v>
      </c>
      <c r="G744" s="1" t="s">
        <v>45</v>
      </c>
      <c r="H744" s="1" t="s">
        <v>46</v>
      </c>
      <c r="I744" s="1" t="s">
        <v>107</v>
      </c>
      <c r="J744" s="1" t="s">
        <v>1308</v>
      </c>
      <c r="K744" s="1" t="s">
        <v>1295</v>
      </c>
      <c r="L744" s="5">
        <v>45896.006944444445</v>
      </c>
      <c r="M744" s="5">
        <v>45896.013194444444</v>
      </c>
      <c r="N744" s="5">
        <v>45896.045138888891</v>
      </c>
      <c r="O744" s="5">
        <v>45896.060416666667</v>
      </c>
      <c r="P744" s="1">
        <v>9</v>
      </c>
      <c r="Q744" s="1">
        <v>46</v>
      </c>
      <c r="R744" s="1">
        <v>22</v>
      </c>
      <c r="S744" s="6">
        <v>8.6</v>
      </c>
      <c r="T744" s="1" t="s">
        <v>34</v>
      </c>
      <c r="U744" s="1" t="s">
        <v>35</v>
      </c>
      <c r="W744" s="2">
        <v>1.67</v>
      </c>
      <c r="X744" s="3">
        <v>127.71</v>
      </c>
      <c r="Y744" s="3">
        <v>232.19</v>
      </c>
      <c r="Z744" s="4" t="str">
        <f t="shared" si="44"/>
        <v>August</v>
      </c>
      <c r="AA744" s="1" t="str" cm="1">
        <f t="array" ref="AA744">_xlfn.IFS(
  HOUR(L744) &lt; 6, "Overnight (12am–6am)",
  HOUR(L744) &lt; 10, "Morning (6am–10am)",
  HOUR(L744) &lt; 14, "Midday (10am–2pm)",
  HOUR(L744) &lt; 18, "Afternoon (2pm–6pm)",
  TRUE, "Evening (6pm–12am)"
)</f>
        <v>Overnight (12am–6am)</v>
      </c>
      <c r="AB744" s="5" t="str">
        <f t="shared" si="45"/>
        <v>Wednesday</v>
      </c>
      <c r="AC744" s="2">
        <f t="shared" si="46"/>
        <v>0</v>
      </c>
      <c r="AD744" s="7">
        <f t="shared" si="47"/>
        <v>76.999999999534339</v>
      </c>
    </row>
    <row r="745" spans="1:30" x14ac:dyDescent="0.35">
      <c r="A745" s="1" t="s">
        <v>831</v>
      </c>
      <c r="B745" s="4">
        <v>45878</v>
      </c>
      <c r="C745" s="1" t="s">
        <v>59</v>
      </c>
      <c r="D745" s="1" t="s">
        <v>28</v>
      </c>
      <c r="E745" s="1" t="s">
        <v>53</v>
      </c>
      <c r="F745" s="1" t="s">
        <v>30</v>
      </c>
      <c r="G745" s="1" t="s">
        <v>31</v>
      </c>
      <c r="H745" s="1" t="s">
        <v>32</v>
      </c>
      <c r="I745" s="1" t="s">
        <v>57</v>
      </c>
      <c r="J745" s="1" t="s">
        <v>1311</v>
      </c>
      <c r="K745" s="1" t="s">
        <v>1292</v>
      </c>
      <c r="L745" s="5">
        <v>45878.590277777781</v>
      </c>
      <c r="M745" s="5">
        <v>45878.599305555559</v>
      </c>
      <c r="N745" s="5">
        <v>45878.602777777778</v>
      </c>
      <c r="O745" s="5">
        <v>45878.636111111111</v>
      </c>
      <c r="P745" s="1">
        <v>13</v>
      </c>
      <c r="Q745" s="1">
        <v>5</v>
      </c>
      <c r="R745" s="1">
        <v>48</v>
      </c>
      <c r="S745" s="6">
        <v>4.9000000000000004</v>
      </c>
      <c r="T745" s="1" t="s">
        <v>60</v>
      </c>
      <c r="U745" s="1" t="s">
        <v>35</v>
      </c>
      <c r="W745" s="2">
        <v>1.34</v>
      </c>
      <c r="X745" s="3">
        <v>42.2</v>
      </c>
      <c r="Y745" s="3">
        <v>271.04000000000002</v>
      </c>
      <c r="Z745" s="4" t="str">
        <f t="shared" si="44"/>
        <v>August</v>
      </c>
      <c r="AA745" s="1" t="str" cm="1">
        <f t="array" ref="AA745">_xlfn.IFS(
  HOUR(L745) &lt; 6, "Overnight (12am–6am)",
  HOUR(L745) &lt; 10, "Morning (6am–10am)",
  HOUR(L745) &lt; 14, "Midday (10am–2pm)",
  HOUR(L745) &lt; 18, "Afternoon (2pm–6pm)",
  TRUE, "Evening (6pm–12am)"
)</f>
        <v>Afternoon (2pm–6pm)</v>
      </c>
      <c r="AB745" s="5" t="str">
        <f t="shared" si="45"/>
        <v>Saturday</v>
      </c>
      <c r="AC745" s="2">
        <f t="shared" si="46"/>
        <v>14</v>
      </c>
      <c r="AD745" s="7">
        <f t="shared" si="47"/>
        <v>65.999999995110556</v>
      </c>
    </row>
    <row r="746" spans="1:30" x14ac:dyDescent="0.35">
      <c r="A746" s="1" t="s">
        <v>832</v>
      </c>
      <c r="B746" s="4">
        <v>45878</v>
      </c>
      <c r="C746" s="1" t="s">
        <v>27</v>
      </c>
      <c r="D746" s="1" t="s">
        <v>28</v>
      </c>
      <c r="E746" s="1" t="s">
        <v>53</v>
      </c>
      <c r="F746" s="1" t="s">
        <v>30</v>
      </c>
      <c r="G746" s="1" t="s">
        <v>39</v>
      </c>
      <c r="H746" s="1" t="s">
        <v>40</v>
      </c>
      <c r="I746" s="1" t="s">
        <v>75</v>
      </c>
      <c r="J746" s="1" t="s">
        <v>1310</v>
      </c>
      <c r="K746" s="1" t="s">
        <v>1296</v>
      </c>
      <c r="L746" s="5">
        <v>45878.475694444445</v>
      </c>
      <c r="M746" s="5">
        <v>45878.492361111108</v>
      </c>
      <c r="N746" s="5">
        <v>45878.499305555553</v>
      </c>
      <c r="O746" s="5">
        <v>45878.510416666664</v>
      </c>
      <c r="P746" s="1">
        <v>24</v>
      </c>
      <c r="Q746" s="1">
        <v>10</v>
      </c>
      <c r="R746" s="1">
        <v>16</v>
      </c>
      <c r="S746" s="6">
        <v>15.8</v>
      </c>
      <c r="T746" s="1" t="s">
        <v>54</v>
      </c>
      <c r="U746" s="1" t="s">
        <v>35</v>
      </c>
      <c r="W746" s="2">
        <v>1.34</v>
      </c>
      <c r="X746" s="3">
        <v>0</v>
      </c>
      <c r="Y746" s="3">
        <v>353.13</v>
      </c>
      <c r="Z746" s="4" t="str">
        <f t="shared" si="44"/>
        <v>August</v>
      </c>
      <c r="AA746" s="1" t="str" cm="1">
        <f t="array" ref="AA746">_xlfn.IFS(
  HOUR(L746) &lt; 6, "Overnight (12am–6am)",
  HOUR(L746) &lt; 10, "Morning (6am–10am)",
  HOUR(L746) &lt; 14, "Midday (10am–2pm)",
  HOUR(L746) &lt; 18, "Afternoon (2pm–6pm)",
  TRUE, "Evening (6pm–12am)"
)</f>
        <v>Midday (10am–2pm)</v>
      </c>
      <c r="AB746" s="5" t="str">
        <f t="shared" si="45"/>
        <v>Saturday</v>
      </c>
      <c r="AC746" s="2">
        <f t="shared" si="46"/>
        <v>11</v>
      </c>
      <c r="AD746" s="7">
        <f t="shared" si="47"/>
        <v>49.999999995343387</v>
      </c>
    </row>
    <row r="747" spans="1:30" x14ac:dyDescent="0.35">
      <c r="A747" s="1" t="s">
        <v>833</v>
      </c>
      <c r="B747" s="4">
        <v>45881</v>
      </c>
      <c r="C747" s="1" t="s">
        <v>37</v>
      </c>
      <c r="D747" s="1" t="s">
        <v>28</v>
      </c>
      <c r="E747" s="1" t="s">
        <v>66</v>
      </c>
      <c r="F747" s="1" t="s">
        <v>44</v>
      </c>
      <c r="G747" s="1" t="s">
        <v>31</v>
      </c>
      <c r="H747" s="1" t="s">
        <v>32</v>
      </c>
      <c r="I747" s="1" t="s">
        <v>57</v>
      </c>
      <c r="J747" s="1" t="s">
        <v>1312</v>
      </c>
      <c r="K747" s="1" t="s">
        <v>1294</v>
      </c>
      <c r="L747" s="5">
        <v>45881.607638888891</v>
      </c>
      <c r="M747" s="5">
        <v>45881.613888888889</v>
      </c>
      <c r="N747" s="5">
        <v>45881.689583333333</v>
      </c>
      <c r="O747" s="5">
        <v>45881.705555555556</v>
      </c>
      <c r="P747" s="1">
        <v>9</v>
      </c>
      <c r="Q747" s="1">
        <v>109</v>
      </c>
      <c r="R747" s="1">
        <v>23</v>
      </c>
      <c r="S747" s="6">
        <v>5.8</v>
      </c>
      <c r="T747" s="1" t="s">
        <v>41</v>
      </c>
      <c r="U747" s="1" t="s">
        <v>35</v>
      </c>
      <c r="W747" s="2">
        <v>1.39</v>
      </c>
      <c r="X747" s="3">
        <v>13.92</v>
      </c>
      <c r="Y747" s="3">
        <v>328.72</v>
      </c>
      <c r="Z747" s="4" t="str">
        <f t="shared" si="44"/>
        <v>August</v>
      </c>
      <c r="AA747" s="1" t="str" cm="1">
        <f t="array" ref="AA747">_xlfn.IFS(
  HOUR(L747) &lt; 6, "Overnight (12am–6am)",
  HOUR(L747) &lt; 10, "Morning (6am–10am)",
  HOUR(L747) &lt; 14, "Midday (10am–2pm)",
  HOUR(L747) &lt; 18, "Afternoon (2pm–6pm)",
  TRUE, "Evening (6pm–12am)"
)</f>
        <v>Afternoon (2pm–6pm)</v>
      </c>
      <c r="AB747" s="5" t="str">
        <f t="shared" si="45"/>
        <v>Tuesday</v>
      </c>
      <c r="AC747" s="2">
        <f t="shared" si="46"/>
        <v>14</v>
      </c>
      <c r="AD747" s="7">
        <f t="shared" si="47"/>
        <v>140.99999999860302</v>
      </c>
    </row>
    <row r="748" spans="1:30" x14ac:dyDescent="0.35">
      <c r="A748" s="1" t="s">
        <v>834</v>
      </c>
      <c r="B748" s="4">
        <v>45881</v>
      </c>
      <c r="C748" s="1" t="s">
        <v>130</v>
      </c>
      <c r="D748" s="1" t="s">
        <v>28</v>
      </c>
      <c r="E748" s="1" t="s">
        <v>56</v>
      </c>
      <c r="F748" s="1" t="s">
        <v>30</v>
      </c>
      <c r="G748" s="1" t="s">
        <v>31</v>
      </c>
      <c r="H748" s="1" t="s">
        <v>32</v>
      </c>
      <c r="I748" s="1" t="s">
        <v>33</v>
      </c>
      <c r="J748" s="1" t="s">
        <v>1304</v>
      </c>
      <c r="K748" s="1" t="s">
        <v>1296</v>
      </c>
      <c r="L748" s="5">
        <v>45881.371527777781</v>
      </c>
      <c r="M748" s="5">
        <v>45881.378472222219</v>
      </c>
      <c r="N748" s="5">
        <v>45881.459027777775</v>
      </c>
      <c r="O748" s="5">
        <v>45881.463194444441</v>
      </c>
      <c r="P748" s="1">
        <v>10</v>
      </c>
      <c r="Q748" s="1">
        <v>116</v>
      </c>
      <c r="R748" s="1">
        <v>6</v>
      </c>
      <c r="S748" s="6">
        <v>16.8</v>
      </c>
      <c r="T748" s="1" t="s">
        <v>48</v>
      </c>
      <c r="U748" s="1" t="s">
        <v>35</v>
      </c>
      <c r="W748" s="2">
        <v>1.49</v>
      </c>
      <c r="X748" s="3">
        <v>33.049999999999997</v>
      </c>
      <c r="Y748" s="3">
        <v>203.39</v>
      </c>
      <c r="Z748" s="4" t="str">
        <f t="shared" si="44"/>
        <v>August</v>
      </c>
      <c r="AA748" s="1" t="str" cm="1">
        <f t="array" ref="AA748">_xlfn.IFS(
  HOUR(L748) &lt; 6, "Overnight (12am–6am)",
  HOUR(L748) &lt; 10, "Morning (6am–10am)",
  HOUR(L748) &lt; 14, "Midday (10am–2pm)",
  HOUR(L748) &lt; 18, "Afternoon (2pm–6pm)",
  TRUE, "Evening (6pm–12am)"
)</f>
        <v>Morning (6am–10am)</v>
      </c>
      <c r="AB748" s="5" t="str">
        <f t="shared" si="45"/>
        <v>Tuesday</v>
      </c>
      <c r="AC748" s="2">
        <f t="shared" si="46"/>
        <v>8</v>
      </c>
      <c r="AD748" s="7">
        <f t="shared" si="47"/>
        <v>131.99999999022111</v>
      </c>
    </row>
    <row r="749" spans="1:30" x14ac:dyDescent="0.35">
      <c r="A749" s="1" t="s">
        <v>835</v>
      </c>
      <c r="B749" s="4">
        <v>45879</v>
      </c>
      <c r="C749" s="1" t="s">
        <v>37</v>
      </c>
      <c r="D749" s="1" t="s">
        <v>28</v>
      </c>
      <c r="E749" s="1" t="s">
        <v>56</v>
      </c>
      <c r="F749" s="1" t="s">
        <v>30</v>
      </c>
      <c r="G749" s="1" t="s">
        <v>31</v>
      </c>
      <c r="H749" s="1" t="s">
        <v>32</v>
      </c>
      <c r="I749" s="1" t="s">
        <v>107</v>
      </c>
      <c r="J749" s="1" t="s">
        <v>1312</v>
      </c>
      <c r="K749" s="1" t="s">
        <v>1293</v>
      </c>
      <c r="L749" s="5">
        <v>45879.722222222219</v>
      </c>
      <c r="M749" s="5">
        <v>45879.736805555556</v>
      </c>
      <c r="N749" s="5">
        <v>45879.772916666669</v>
      </c>
      <c r="O749" s="5">
        <v>45879.786805555559</v>
      </c>
      <c r="P749" s="1">
        <v>21</v>
      </c>
      <c r="Q749" s="1">
        <v>52</v>
      </c>
      <c r="R749" s="1">
        <v>20</v>
      </c>
      <c r="S749" s="6">
        <v>14.8</v>
      </c>
      <c r="T749" s="1" t="s">
        <v>48</v>
      </c>
      <c r="U749" s="1" t="s">
        <v>35</v>
      </c>
      <c r="W749" s="2">
        <v>0.8</v>
      </c>
      <c r="X749" s="3">
        <v>42.27</v>
      </c>
      <c r="Y749" s="3">
        <v>147.03</v>
      </c>
      <c r="Z749" s="4" t="str">
        <f t="shared" si="44"/>
        <v>August</v>
      </c>
      <c r="AA749" s="1" t="str" cm="1">
        <f t="array" ref="AA749">_xlfn.IFS(
  HOUR(L749) &lt; 6, "Overnight (12am–6am)",
  HOUR(L749) &lt; 10, "Morning (6am–10am)",
  HOUR(L749) &lt; 14, "Midday (10am–2pm)",
  HOUR(L749) &lt; 18, "Afternoon (2pm–6pm)",
  TRUE, "Evening (6pm–12am)"
)</f>
        <v>Afternoon (2pm–6pm)</v>
      </c>
      <c r="AB749" s="5" t="str">
        <f t="shared" si="45"/>
        <v>Sunday</v>
      </c>
      <c r="AC749" s="2">
        <f t="shared" si="46"/>
        <v>17</v>
      </c>
      <c r="AD749" s="7">
        <f t="shared" si="47"/>
        <v>93.000000009778887</v>
      </c>
    </row>
    <row r="750" spans="1:30" x14ac:dyDescent="0.35">
      <c r="A750" s="1" t="s">
        <v>836</v>
      </c>
      <c r="B750" s="4">
        <v>45891</v>
      </c>
      <c r="C750" s="1" t="s">
        <v>43</v>
      </c>
      <c r="D750" s="1" t="s">
        <v>28</v>
      </c>
      <c r="E750" s="1" t="s">
        <v>66</v>
      </c>
      <c r="F750" s="1" t="s">
        <v>30</v>
      </c>
      <c r="G750" s="1" t="s">
        <v>31</v>
      </c>
      <c r="H750" s="1" t="s">
        <v>32</v>
      </c>
      <c r="I750" s="1" t="s">
        <v>47</v>
      </c>
      <c r="J750" s="1" t="s">
        <v>1311</v>
      </c>
      <c r="K750" s="1" t="s">
        <v>1297</v>
      </c>
      <c r="L750" s="5">
        <v>45891.510416666664</v>
      </c>
      <c r="M750" s="5">
        <v>45891.518750000003</v>
      </c>
      <c r="N750" s="5">
        <v>45891.518750000003</v>
      </c>
      <c r="O750" s="5">
        <v>45891.542361111111</v>
      </c>
      <c r="P750" s="1">
        <v>12</v>
      </c>
      <c r="Q750" s="1">
        <v>0</v>
      </c>
      <c r="R750" s="1">
        <v>34</v>
      </c>
      <c r="S750" s="6">
        <v>19.5</v>
      </c>
      <c r="T750" s="1" t="s">
        <v>34</v>
      </c>
      <c r="U750" s="1" t="s">
        <v>35</v>
      </c>
      <c r="W750" s="2">
        <v>1.5</v>
      </c>
      <c r="X750" s="3">
        <v>0.18</v>
      </c>
      <c r="Y750" s="3">
        <v>263.5</v>
      </c>
      <c r="Z750" s="4" t="str">
        <f t="shared" si="44"/>
        <v>August</v>
      </c>
      <c r="AA750" s="1" t="str" cm="1">
        <f t="array" ref="AA750">_xlfn.IFS(
  HOUR(L750) &lt; 6, "Overnight (12am–6am)",
  HOUR(L750) &lt; 10, "Morning (6am–10am)",
  HOUR(L750) &lt; 14, "Midday (10am–2pm)",
  HOUR(L750) &lt; 18, "Afternoon (2pm–6pm)",
  TRUE, "Evening (6pm–12am)"
)</f>
        <v>Midday (10am–2pm)</v>
      </c>
      <c r="AB750" s="5" t="str">
        <f t="shared" si="45"/>
        <v>Friday</v>
      </c>
      <c r="AC750" s="2">
        <f t="shared" si="46"/>
        <v>12</v>
      </c>
      <c r="AD750" s="7">
        <f t="shared" si="47"/>
        <v>46.000000003259629</v>
      </c>
    </row>
    <row r="751" spans="1:30" x14ac:dyDescent="0.35">
      <c r="A751" s="1" t="s">
        <v>837</v>
      </c>
      <c r="B751" s="4">
        <v>45888</v>
      </c>
      <c r="C751" s="1" t="s">
        <v>119</v>
      </c>
      <c r="D751" s="1" t="s">
        <v>28</v>
      </c>
      <c r="E751" s="1" t="s">
        <v>66</v>
      </c>
      <c r="F751" s="1" t="s">
        <v>30</v>
      </c>
      <c r="G751" s="1" t="s">
        <v>39</v>
      </c>
      <c r="H751" s="1" t="s">
        <v>40</v>
      </c>
      <c r="I751" s="1" t="s">
        <v>57</v>
      </c>
      <c r="J751" s="1" t="s">
        <v>1303</v>
      </c>
      <c r="K751" s="1" t="s">
        <v>1294</v>
      </c>
      <c r="L751" s="5">
        <v>45888.34375</v>
      </c>
      <c r="M751" s="5">
        <v>45888.352777777778</v>
      </c>
      <c r="N751" s="5">
        <v>45888.366666666669</v>
      </c>
      <c r="O751" s="5">
        <v>45888.392361111109</v>
      </c>
      <c r="P751" s="1">
        <v>13</v>
      </c>
      <c r="Q751" s="1">
        <v>20</v>
      </c>
      <c r="R751" s="1">
        <v>37</v>
      </c>
      <c r="S751" s="6">
        <v>4.7</v>
      </c>
      <c r="T751" s="1" t="s">
        <v>34</v>
      </c>
      <c r="U751" s="1" t="s">
        <v>35</v>
      </c>
      <c r="W751" s="2">
        <v>3.28</v>
      </c>
      <c r="X751" s="3">
        <v>19.28</v>
      </c>
      <c r="Y751" s="3">
        <v>149</v>
      </c>
      <c r="Z751" s="4" t="str">
        <f t="shared" si="44"/>
        <v>August</v>
      </c>
      <c r="AA751" s="1" t="str" cm="1">
        <f t="array" ref="AA751">_xlfn.IFS(
  HOUR(L751) &lt; 6, "Overnight (12am–6am)",
  HOUR(L751) &lt; 10, "Morning (6am–10am)",
  HOUR(L751) &lt; 14, "Midday (10am–2pm)",
  HOUR(L751) &lt; 18, "Afternoon (2pm–6pm)",
  TRUE, "Evening (6pm–12am)"
)</f>
        <v>Morning (6am–10am)</v>
      </c>
      <c r="AB751" s="5" t="str">
        <f t="shared" si="45"/>
        <v>Tuesday</v>
      </c>
      <c r="AC751" s="2">
        <f t="shared" si="46"/>
        <v>8</v>
      </c>
      <c r="AD751" s="7">
        <f t="shared" si="47"/>
        <v>69.999999997671694</v>
      </c>
    </row>
    <row r="752" spans="1:30" x14ac:dyDescent="0.35">
      <c r="A752" s="1" t="s">
        <v>838</v>
      </c>
      <c r="B752" s="4">
        <v>45880</v>
      </c>
      <c r="C752" s="1" t="s">
        <v>37</v>
      </c>
      <c r="D752" s="1" t="s">
        <v>28</v>
      </c>
      <c r="E752" s="1" t="s">
        <v>53</v>
      </c>
      <c r="F752" s="1" t="s">
        <v>30</v>
      </c>
      <c r="G752" s="1" t="s">
        <v>39</v>
      </c>
      <c r="H752" s="1" t="s">
        <v>40</v>
      </c>
      <c r="I752" s="1" t="s">
        <v>73</v>
      </c>
      <c r="J752" s="1" t="s">
        <v>1318</v>
      </c>
      <c r="K752" s="1" t="s">
        <v>1295</v>
      </c>
      <c r="L752" s="5">
        <v>45880.770833333336</v>
      </c>
      <c r="M752" s="5">
        <v>45880.777083333334</v>
      </c>
      <c r="N752" s="5">
        <v>45880.898611111108</v>
      </c>
      <c r="O752" s="5">
        <v>45880.910416666666</v>
      </c>
      <c r="P752" s="1">
        <v>9</v>
      </c>
      <c r="Q752" s="1">
        <v>175</v>
      </c>
      <c r="R752" s="1">
        <v>17</v>
      </c>
      <c r="S752" s="6">
        <v>6.7</v>
      </c>
      <c r="T752" s="1" t="s">
        <v>54</v>
      </c>
      <c r="U752" s="1" t="s">
        <v>35</v>
      </c>
      <c r="W752" s="2">
        <v>1.28</v>
      </c>
      <c r="X752" s="3">
        <v>109.29</v>
      </c>
      <c r="Y752" s="3">
        <v>652.12</v>
      </c>
      <c r="Z752" s="4" t="str">
        <f t="shared" si="44"/>
        <v>August</v>
      </c>
      <c r="AA752" s="1" t="str" cm="1">
        <f t="array" ref="AA752">_xlfn.IFS(
  HOUR(L752) &lt; 6, "Overnight (12am–6am)",
  HOUR(L752) &lt; 10, "Morning (6am–10am)",
  HOUR(L752) &lt; 14, "Midday (10am–2pm)",
  HOUR(L752) &lt; 18, "Afternoon (2pm–6pm)",
  TRUE, "Evening (6pm–12am)"
)</f>
        <v>Evening (6pm–12am)</v>
      </c>
      <c r="AB752" s="5" t="str">
        <f t="shared" si="45"/>
        <v>Monday</v>
      </c>
      <c r="AC752" s="2">
        <f t="shared" si="46"/>
        <v>18</v>
      </c>
      <c r="AD752" s="7">
        <f t="shared" si="47"/>
        <v>200.99999999511056</v>
      </c>
    </row>
    <row r="753" spans="1:30" x14ac:dyDescent="0.35">
      <c r="A753" s="1" t="s">
        <v>839</v>
      </c>
      <c r="B753" s="4">
        <v>45891</v>
      </c>
      <c r="C753" s="1" t="s">
        <v>90</v>
      </c>
      <c r="D753" s="1" t="s">
        <v>28</v>
      </c>
      <c r="E753" s="1" t="s">
        <v>38</v>
      </c>
      <c r="F753" s="1" t="s">
        <v>30</v>
      </c>
      <c r="G753" s="1" t="s">
        <v>39</v>
      </c>
      <c r="H753" s="1" t="s">
        <v>40</v>
      </c>
      <c r="I753" s="1" t="s">
        <v>57</v>
      </c>
      <c r="J753" s="1" t="s">
        <v>1304</v>
      </c>
      <c r="K753" s="1" t="s">
        <v>1293</v>
      </c>
      <c r="L753" s="5">
        <v>45891.607638888891</v>
      </c>
      <c r="M753" s="5">
        <v>45891.62777777778</v>
      </c>
      <c r="N753" s="5">
        <v>45891.732638888891</v>
      </c>
      <c r="O753" s="5">
        <v>45891.748611111114</v>
      </c>
      <c r="P753" s="1">
        <v>29</v>
      </c>
      <c r="Q753" s="1">
        <v>151</v>
      </c>
      <c r="R753" s="1">
        <v>23</v>
      </c>
      <c r="S753" s="6">
        <v>4</v>
      </c>
      <c r="T753" s="1" t="s">
        <v>48</v>
      </c>
      <c r="U753" s="1" t="s">
        <v>35</v>
      </c>
      <c r="W753" s="2">
        <v>3.27</v>
      </c>
      <c r="X753" s="3">
        <v>60.65</v>
      </c>
      <c r="Y753" s="3">
        <v>613.38</v>
      </c>
      <c r="Z753" s="4" t="str">
        <f t="shared" si="44"/>
        <v>August</v>
      </c>
      <c r="AA753" s="1" t="str" cm="1">
        <f t="array" ref="AA753">_xlfn.IFS(
  HOUR(L753) &lt; 6, "Overnight (12am–6am)",
  HOUR(L753) &lt; 10, "Morning (6am–10am)",
  HOUR(L753) &lt; 14, "Midday (10am–2pm)",
  HOUR(L753) &lt; 18, "Afternoon (2pm–6pm)",
  TRUE, "Evening (6pm–12am)"
)</f>
        <v>Afternoon (2pm–6pm)</v>
      </c>
      <c r="AB753" s="5" t="str">
        <f t="shared" si="45"/>
        <v>Friday</v>
      </c>
      <c r="AC753" s="2">
        <f t="shared" si="46"/>
        <v>14</v>
      </c>
      <c r="AD753" s="7">
        <f t="shared" si="47"/>
        <v>203.00000000162981</v>
      </c>
    </row>
    <row r="754" spans="1:30" x14ac:dyDescent="0.35">
      <c r="A754" s="1" t="s">
        <v>840</v>
      </c>
      <c r="B754" s="4">
        <v>45886</v>
      </c>
      <c r="C754" s="1" t="s">
        <v>50</v>
      </c>
      <c r="D754" s="1" t="s">
        <v>28</v>
      </c>
      <c r="E754" s="1" t="s">
        <v>38</v>
      </c>
      <c r="F754" s="1" t="s">
        <v>44</v>
      </c>
      <c r="G754" s="1" t="s">
        <v>39</v>
      </c>
      <c r="H754" s="1" t="s">
        <v>40</v>
      </c>
      <c r="I754" s="1" t="s">
        <v>57</v>
      </c>
      <c r="J754" s="1" t="s">
        <v>1314</v>
      </c>
      <c r="K754" s="1" t="s">
        <v>1297</v>
      </c>
      <c r="L754" s="5">
        <v>45886.392361111109</v>
      </c>
      <c r="M754" s="5">
        <v>45886.410416666666</v>
      </c>
      <c r="N754" s="5">
        <v>45886.507638888892</v>
      </c>
      <c r="O754" s="5">
        <v>45886.532638888886</v>
      </c>
      <c r="P754" s="1">
        <v>26</v>
      </c>
      <c r="Q754" s="1">
        <v>140</v>
      </c>
      <c r="R754" s="1">
        <v>36</v>
      </c>
      <c r="S754" s="6">
        <v>20.100000000000001</v>
      </c>
      <c r="T754" s="1" t="s">
        <v>48</v>
      </c>
      <c r="U754" s="1" t="s">
        <v>35</v>
      </c>
      <c r="W754" s="2">
        <v>2.04</v>
      </c>
      <c r="X754" s="3">
        <v>41.52</v>
      </c>
      <c r="Y754" s="3">
        <v>912.86</v>
      </c>
      <c r="Z754" s="4" t="str">
        <f t="shared" si="44"/>
        <v>August</v>
      </c>
      <c r="AA754" s="1" t="str" cm="1">
        <f t="array" ref="AA754">_xlfn.IFS(
  HOUR(L754) &lt; 6, "Overnight (12am–6am)",
  HOUR(L754) &lt; 10, "Morning (6am–10am)",
  HOUR(L754) &lt; 14, "Midday (10am–2pm)",
  HOUR(L754) &lt; 18, "Afternoon (2pm–6pm)",
  TRUE, "Evening (6pm–12am)"
)</f>
        <v>Morning (6am–10am)</v>
      </c>
      <c r="AB754" s="5" t="str">
        <f t="shared" si="45"/>
        <v>Sunday</v>
      </c>
      <c r="AC754" s="2">
        <f t="shared" si="46"/>
        <v>9</v>
      </c>
      <c r="AD754" s="7">
        <f t="shared" si="47"/>
        <v>201.99999999837019</v>
      </c>
    </row>
    <row r="755" spans="1:30" x14ac:dyDescent="0.35">
      <c r="A755" s="1" t="s">
        <v>841</v>
      </c>
      <c r="B755" s="4">
        <v>45880</v>
      </c>
      <c r="C755" s="1" t="s">
        <v>50</v>
      </c>
      <c r="D755" s="1" t="s">
        <v>28</v>
      </c>
      <c r="E755" s="1" t="s">
        <v>66</v>
      </c>
      <c r="F755" s="1" t="s">
        <v>30</v>
      </c>
      <c r="G755" s="1" t="s">
        <v>39</v>
      </c>
      <c r="H755" s="1" t="s">
        <v>40</v>
      </c>
      <c r="I755" s="1" t="s">
        <v>67</v>
      </c>
      <c r="J755" s="1" t="s">
        <v>1307</v>
      </c>
      <c r="K755" s="1" t="s">
        <v>1292</v>
      </c>
      <c r="L755" s="5">
        <v>45880.5625</v>
      </c>
      <c r="M755" s="5">
        <v>45880.583333333336</v>
      </c>
      <c r="N755" s="5">
        <v>45880.665972222225</v>
      </c>
      <c r="O755" s="5">
        <v>45880.681944444441</v>
      </c>
      <c r="P755" s="1">
        <v>30</v>
      </c>
      <c r="Q755" s="1">
        <v>119</v>
      </c>
      <c r="R755" s="1">
        <v>23</v>
      </c>
      <c r="S755" s="6">
        <v>3.3</v>
      </c>
      <c r="T755" s="1" t="s">
        <v>41</v>
      </c>
      <c r="U755" s="1" t="s">
        <v>35</v>
      </c>
      <c r="W755" s="2">
        <v>2.0499999999999998</v>
      </c>
      <c r="X755" s="3">
        <v>241.64</v>
      </c>
      <c r="Y755" s="3">
        <v>898.57</v>
      </c>
      <c r="Z755" s="4" t="str">
        <f t="shared" si="44"/>
        <v>August</v>
      </c>
      <c r="AA755" s="1" t="str" cm="1">
        <f t="array" ref="AA755">_xlfn.IFS(
  HOUR(L755) &lt; 6, "Overnight (12am–6am)",
  HOUR(L755) &lt; 10, "Morning (6am–10am)",
  HOUR(L755) &lt; 14, "Midday (10am–2pm)",
  HOUR(L755) &lt; 18, "Afternoon (2pm–6pm)",
  TRUE, "Evening (6pm–12am)"
)</f>
        <v>Midday (10am–2pm)</v>
      </c>
      <c r="AB755" s="5" t="str">
        <f t="shared" si="45"/>
        <v>Monday</v>
      </c>
      <c r="AC755" s="2">
        <f t="shared" si="46"/>
        <v>13</v>
      </c>
      <c r="AD755" s="7">
        <f t="shared" si="47"/>
        <v>171.99999999487773</v>
      </c>
    </row>
    <row r="756" spans="1:30" x14ac:dyDescent="0.35">
      <c r="A756" s="1" t="s">
        <v>842</v>
      </c>
      <c r="B756" s="4">
        <v>45894</v>
      </c>
      <c r="C756" s="1" t="s">
        <v>90</v>
      </c>
      <c r="D756" s="1" t="s">
        <v>28</v>
      </c>
      <c r="E756" s="1" t="s">
        <v>56</v>
      </c>
      <c r="F756" s="1" t="s">
        <v>30</v>
      </c>
      <c r="G756" s="1" t="s">
        <v>39</v>
      </c>
      <c r="H756" s="1" t="s">
        <v>40</v>
      </c>
      <c r="I756" s="1" t="s">
        <v>85</v>
      </c>
      <c r="J756" s="1" t="s">
        <v>1319</v>
      </c>
      <c r="K756" s="1" t="s">
        <v>1295</v>
      </c>
      <c r="L756" s="5">
        <v>45894.524305555555</v>
      </c>
      <c r="M756" s="5">
        <v>45894.543749999997</v>
      </c>
      <c r="N756" s="5">
        <v>45894.594444444447</v>
      </c>
      <c r="O756" s="5">
        <v>45894.609722222223</v>
      </c>
      <c r="P756" s="1">
        <v>28</v>
      </c>
      <c r="Q756" s="1">
        <v>73</v>
      </c>
      <c r="R756" s="1">
        <v>22</v>
      </c>
      <c r="S756" s="6">
        <v>18.899999999999999</v>
      </c>
      <c r="T756" s="1" t="s">
        <v>34</v>
      </c>
      <c r="U756" s="1" t="s">
        <v>35</v>
      </c>
      <c r="W756" s="2">
        <v>2.16</v>
      </c>
      <c r="X756" s="3">
        <v>0</v>
      </c>
      <c r="Y756" s="3">
        <v>410.76</v>
      </c>
      <c r="Z756" s="4" t="str">
        <f t="shared" si="44"/>
        <v>August</v>
      </c>
      <c r="AA756" s="1" t="str" cm="1">
        <f t="array" ref="AA756">_xlfn.IFS(
  HOUR(L756) &lt; 6, "Overnight (12am–6am)",
  HOUR(L756) &lt; 10, "Morning (6am–10am)",
  HOUR(L756) &lt; 14, "Midday (10am–2pm)",
  HOUR(L756) &lt; 18, "Afternoon (2pm–6pm)",
  TRUE, "Evening (6pm–12am)"
)</f>
        <v>Midday (10am–2pm)</v>
      </c>
      <c r="AB756" s="5" t="str">
        <f t="shared" si="45"/>
        <v>Monday</v>
      </c>
      <c r="AC756" s="2">
        <f t="shared" si="46"/>
        <v>12</v>
      </c>
      <c r="AD756" s="7">
        <f t="shared" si="47"/>
        <v>123.00000000279397</v>
      </c>
    </row>
    <row r="757" spans="1:30" x14ac:dyDescent="0.35">
      <c r="A757" s="1" t="s">
        <v>843</v>
      </c>
      <c r="B757" s="4">
        <v>45871</v>
      </c>
      <c r="C757" s="1" t="s">
        <v>69</v>
      </c>
      <c r="D757" s="1" t="s">
        <v>28</v>
      </c>
      <c r="E757" s="1" t="s">
        <v>38</v>
      </c>
      <c r="F757" s="1" t="s">
        <v>30</v>
      </c>
      <c r="G757" s="1" t="s">
        <v>39</v>
      </c>
      <c r="H757" s="1" t="s">
        <v>40</v>
      </c>
      <c r="I757" s="1" t="s">
        <v>73</v>
      </c>
      <c r="J757" s="1" t="s">
        <v>1317</v>
      </c>
      <c r="K757" s="1" t="s">
        <v>1293</v>
      </c>
      <c r="L757" s="5">
        <v>45871.753472222219</v>
      </c>
      <c r="M757" s="5">
        <v>45871.763888888891</v>
      </c>
      <c r="N757" s="5">
        <v>45871.786111111112</v>
      </c>
      <c r="O757" s="5">
        <v>45871.804861111108</v>
      </c>
      <c r="P757" s="1">
        <v>15</v>
      </c>
      <c r="Q757" s="1">
        <v>32</v>
      </c>
      <c r="R757" s="1">
        <v>27</v>
      </c>
      <c r="S757" s="6">
        <v>1</v>
      </c>
      <c r="T757" s="1" t="s">
        <v>41</v>
      </c>
      <c r="U757" s="1" t="s">
        <v>35</v>
      </c>
      <c r="W757" s="2">
        <v>1.44</v>
      </c>
      <c r="X757" s="3">
        <v>39.97</v>
      </c>
      <c r="Y757" s="3">
        <v>671.05</v>
      </c>
      <c r="Z757" s="4" t="str">
        <f t="shared" si="44"/>
        <v>August</v>
      </c>
      <c r="AA757" s="1" t="str" cm="1">
        <f t="array" ref="AA757">_xlfn.IFS(
  HOUR(L757) &lt; 6, "Overnight (12am–6am)",
  HOUR(L757) &lt; 10, "Morning (6am–10am)",
  HOUR(L757) &lt; 14, "Midday (10am–2pm)",
  HOUR(L757) &lt; 18, "Afternoon (2pm–6pm)",
  TRUE, "Evening (6pm–12am)"
)</f>
        <v>Evening (6pm–12am)</v>
      </c>
      <c r="AB757" s="5" t="str">
        <f t="shared" si="45"/>
        <v>Saturday</v>
      </c>
      <c r="AC757" s="2">
        <f t="shared" si="46"/>
        <v>18</v>
      </c>
      <c r="AD757" s="7">
        <f t="shared" si="47"/>
        <v>74.000000000232831</v>
      </c>
    </row>
    <row r="758" spans="1:30" x14ac:dyDescent="0.35">
      <c r="A758" s="1" t="s">
        <v>844</v>
      </c>
      <c r="B758" s="4">
        <v>45880</v>
      </c>
      <c r="C758" s="1" t="s">
        <v>65</v>
      </c>
      <c r="D758" s="1" t="s">
        <v>28</v>
      </c>
      <c r="E758" s="1" t="s">
        <v>53</v>
      </c>
      <c r="F758" s="1" t="s">
        <v>30</v>
      </c>
      <c r="G758" s="1" t="s">
        <v>39</v>
      </c>
      <c r="H758" s="1" t="s">
        <v>40</v>
      </c>
      <c r="I758" s="1" t="s">
        <v>47</v>
      </c>
      <c r="J758" s="1" t="s">
        <v>1315</v>
      </c>
      <c r="K758" s="1" t="s">
        <v>1292</v>
      </c>
      <c r="L758" s="5">
        <v>45880.413194444445</v>
      </c>
      <c r="M758" s="5">
        <v>45880.415972222225</v>
      </c>
      <c r="N758" s="5">
        <v>45880.531944444447</v>
      </c>
      <c r="O758" s="5">
        <v>45880.539583333331</v>
      </c>
      <c r="P758" s="1">
        <v>4</v>
      </c>
      <c r="Q758" s="1">
        <v>167</v>
      </c>
      <c r="R758" s="1">
        <v>11</v>
      </c>
      <c r="S758" s="6">
        <v>15.6</v>
      </c>
      <c r="T758" s="1" t="s">
        <v>77</v>
      </c>
      <c r="U758" s="1" t="s">
        <v>35</v>
      </c>
      <c r="W758" s="2">
        <v>3.24</v>
      </c>
      <c r="X758" s="3">
        <v>135.41999999999999</v>
      </c>
      <c r="Y758" s="3">
        <v>752.89</v>
      </c>
      <c r="Z758" s="4" t="str">
        <f t="shared" si="44"/>
        <v>August</v>
      </c>
      <c r="AA758" s="1" t="str" cm="1">
        <f t="array" ref="AA758">_xlfn.IFS(
  HOUR(L758) &lt; 6, "Overnight (12am–6am)",
  HOUR(L758) &lt; 10, "Morning (6am–10am)",
  HOUR(L758) &lt; 14, "Midday (10am–2pm)",
  HOUR(L758) &lt; 18, "Afternoon (2pm–6pm)",
  TRUE, "Evening (6pm–12am)"
)</f>
        <v>Morning (6am–10am)</v>
      </c>
      <c r="AB758" s="5" t="str">
        <f t="shared" si="45"/>
        <v>Monday</v>
      </c>
      <c r="AC758" s="2">
        <f t="shared" si="46"/>
        <v>9</v>
      </c>
      <c r="AD758" s="7">
        <f t="shared" si="47"/>
        <v>181.99999999604188</v>
      </c>
    </row>
    <row r="759" spans="1:30" x14ac:dyDescent="0.35">
      <c r="A759" s="1" t="s">
        <v>845</v>
      </c>
      <c r="B759" s="4">
        <v>45888</v>
      </c>
      <c r="C759" s="1" t="s">
        <v>52</v>
      </c>
      <c r="D759" s="1" t="s">
        <v>28</v>
      </c>
      <c r="E759" s="1" t="s">
        <v>66</v>
      </c>
      <c r="F759" s="1" t="s">
        <v>30</v>
      </c>
      <c r="G759" s="1" t="s">
        <v>31</v>
      </c>
      <c r="H759" s="1" t="s">
        <v>32</v>
      </c>
      <c r="I759" s="1" t="s">
        <v>75</v>
      </c>
      <c r="J759" s="1" t="s">
        <v>1312</v>
      </c>
      <c r="K759" s="1" t="s">
        <v>1293</v>
      </c>
      <c r="L759" s="5">
        <v>45888.329861111109</v>
      </c>
      <c r="M759" s="5">
        <v>45888.34097222222</v>
      </c>
      <c r="N759" s="5">
        <v>45888.445138888892</v>
      </c>
      <c r="O759" s="5">
        <v>45888.46597222222</v>
      </c>
      <c r="P759" s="1">
        <v>16</v>
      </c>
      <c r="Q759" s="1">
        <v>150</v>
      </c>
      <c r="R759" s="1">
        <v>30</v>
      </c>
      <c r="S759" s="6">
        <v>6.8</v>
      </c>
      <c r="T759" s="1" t="s">
        <v>41</v>
      </c>
      <c r="U759" s="1" t="s">
        <v>35</v>
      </c>
      <c r="W759" s="2">
        <v>1.49</v>
      </c>
      <c r="X759" s="3">
        <v>62.58</v>
      </c>
      <c r="Y759" s="3">
        <v>260.04000000000002</v>
      </c>
      <c r="Z759" s="4" t="str">
        <f t="shared" si="44"/>
        <v>August</v>
      </c>
      <c r="AA759" s="1" t="str" cm="1">
        <f t="array" ref="AA759">_xlfn.IFS(
  HOUR(L759) &lt; 6, "Overnight (12am–6am)",
  HOUR(L759) &lt; 10, "Morning (6am–10am)",
  HOUR(L759) &lt; 14, "Midday (10am–2pm)",
  HOUR(L759) &lt; 18, "Afternoon (2pm–6pm)",
  TRUE, "Evening (6pm–12am)"
)</f>
        <v>Morning (6am–10am)</v>
      </c>
      <c r="AB759" s="5" t="str">
        <f t="shared" si="45"/>
        <v>Tuesday</v>
      </c>
      <c r="AC759" s="2">
        <f t="shared" si="46"/>
        <v>7</v>
      </c>
      <c r="AD759" s="7">
        <f t="shared" si="47"/>
        <v>195.99999999976717</v>
      </c>
    </row>
    <row r="760" spans="1:30" x14ac:dyDescent="0.35">
      <c r="A760" s="1" t="s">
        <v>846</v>
      </c>
      <c r="B760" s="4">
        <v>45891</v>
      </c>
      <c r="C760" s="1" t="s">
        <v>83</v>
      </c>
      <c r="D760" s="1" t="s">
        <v>28</v>
      </c>
      <c r="E760" s="1" t="s">
        <v>56</v>
      </c>
      <c r="F760" s="1" t="s">
        <v>30</v>
      </c>
      <c r="G760" s="1" t="s">
        <v>45</v>
      </c>
      <c r="H760" s="1" t="s">
        <v>46</v>
      </c>
      <c r="I760" s="1" t="s">
        <v>73</v>
      </c>
      <c r="J760" s="1" t="s">
        <v>1303</v>
      </c>
      <c r="K760" s="1" t="s">
        <v>1294</v>
      </c>
      <c r="L760" s="5">
        <v>45891.5625</v>
      </c>
      <c r="M760" s="5">
        <v>45891.570833333331</v>
      </c>
      <c r="N760" s="5">
        <v>45891.582638888889</v>
      </c>
      <c r="O760" s="5">
        <v>45891.593055555553</v>
      </c>
      <c r="P760" s="1">
        <v>12</v>
      </c>
      <c r="Q760" s="1">
        <v>17</v>
      </c>
      <c r="R760" s="1">
        <v>15</v>
      </c>
      <c r="S760" s="6">
        <v>7.7</v>
      </c>
      <c r="T760" s="1" t="s">
        <v>41</v>
      </c>
      <c r="U760" s="1" t="s">
        <v>35</v>
      </c>
      <c r="W760" s="2">
        <v>1.27</v>
      </c>
      <c r="X760" s="3">
        <v>182.75</v>
      </c>
      <c r="Y760" s="3">
        <v>524.46</v>
      </c>
      <c r="Z760" s="4" t="str">
        <f t="shared" si="44"/>
        <v>August</v>
      </c>
      <c r="AA760" s="1" t="str" cm="1">
        <f t="array" ref="AA760">_xlfn.IFS(
  HOUR(L760) &lt; 6, "Overnight (12am–6am)",
  HOUR(L760) &lt; 10, "Morning (6am–10am)",
  HOUR(L760) &lt; 14, "Midday (10am–2pm)",
  HOUR(L760) &lt; 18, "Afternoon (2pm–6pm)",
  TRUE, "Evening (6pm–12am)"
)</f>
        <v>Midday (10am–2pm)</v>
      </c>
      <c r="AB760" s="5" t="str">
        <f t="shared" si="45"/>
        <v>Friday</v>
      </c>
      <c r="AC760" s="2">
        <f t="shared" si="46"/>
        <v>13</v>
      </c>
      <c r="AD760" s="7">
        <f t="shared" si="47"/>
        <v>43.999999996740371</v>
      </c>
    </row>
    <row r="761" spans="1:30" x14ac:dyDescent="0.35">
      <c r="A761" s="1" t="s">
        <v>847</v>
      </c>
      <c r="B761" s="4">
        <v>45874</v>
      </c>
      <c r="C761" s="1" t="s">
        <v>65</v>
      </c>
      <c r="D761" s="1" t="s">
        <v>28</v>
      </c>
      <c r="E761" s="1" t="s">
        <v>38</v>
      </c>
      <c r="F761" s="1" t="s">
        <v>30</v>
      </c>
      <c r="G761" s="1" t="s">
        <v>39</v>
      </c>
      <c r="H761" s="1" t="s">
        <v>40</v>
      </c>
      <c r="I761" s="1" t="s">
        <v>85</v>
      </c>
      <c r="J761" s="1" t="s">
        <v>1321</v>
      </c>
      <c r="K761" s="1" t="s">
        <v>1297</v>
      </c>
      <c r="L761" s="5">
        <v>45874.267361111109</v>
      </c>
      <c r="M761" s="5">
        <v>45874.275000000001</v>
      </c>
      <c r="N761" s="5">
        <v>45874.355555555558</v>
      </c>
      <c r="O761" s="5">
        <v>45874.364583333336</v>
      </c>
      <c r="P761" s="1">
        <v>11</v>
      </c>
      <c r="Q761" s="1">
        <v>116</v>
      </c>
      <c r="R761" s="1">
        <v>13</v>
      </c>
      <c r="S761" s="6">
        <v>22.8</v>
      </c>
      <c r="T761" s="1" t="s">
        <v>77</v>
      </c>
      <c r="U761" s="1" t="s">
        <v>35</v>
      </c>
      <c r="W761" s="2">
        <v>2.0299999999999998</v>
      </c>
      <c r="X761" s="3">
        <v>271.43</v>
      </c>
      <c r="Y761" s="3">
        <v>493.51</v>
      </c>
      <c r="Z761" s="4" t="str">
        <f t="shared" si="44"/>
        <v>August</v>
      </c>
      <c r="AA761" s="1" t="str" cm="1">
        <f t="array" ref="AA761">_xlfn.IFS(
  HOUR(L761) &lt; 6, "Overnight (12am–6am)",
  HOUR(L761) &lt; 10, "Morning (6am–10am)",
  HOUR(L761) &lt; 14, "Midday (10am–2pm)",
  HOUR(L761) &lt; 18, "Afternoon (2pm–6pm)",
  TRUE, "Evening (6pm–12am)"
)</f>
        <v>Morning (6am–10am)</v>
      </c>
      <c r="AB761" s="5" t="str">
        <f t="shared" si="45"/>
        <v>Tuesday</v>
      </c>
      <c r="AC761" s="2">
        <f t="shared" si="46"/>
        <v>6</v>
      </c>
      <c r="AD761" s="7">
        <f t="shared" si="47"/>
        <v>140.00000000582077</v>
      </c>
    </row>
    <row r="762" spans="1:30" x14ac:dyDescent="0.35">
      <c r="A762" s="1" t="s">
        <v>848</v>
      </c>
      <c r="B762" s="4">
        <v>45886</v>
      </c>
      <c r="C762" s="1" t="s">
        <v>90</v>
      </c>
      <c r="D762" s="1" t="s">
        <v>28</v>
      </c>
      <c r="E762" s="1" t="s">
        <v>56</v>
      </c>
      <c r="F762" s="1" t="s">
        <v>30</v>
      </c>
      <c r="G762" s="1" t="s">
        <v>31</v>
      </c>
      <c r="H762" s="1" t="s">
        <v>32</v>
      </c>
      <c r="I762" s="1" t="s">
        <v>107</v>
      </c>
      <c r="J762" s="1" t="s">
        <v>1316</v>
      </c>
      <c r="K762" s="1" t="s">
        <v>1296</v>
      </c>
      <c r="L762" s="5">
        <v>45886.697916666664</v>
      </c>
      <c r="M762" s="5">
        <v>45886.71875</v>
      </c>
      <c r="N762" s="5">
        <v>45886.861111111109</v>
      </c>
      <c r="O762" s="5">
        <v>45886.880555555559</v>
      </c>
      <c r="P762" s="1">
        <v>30</v>
      </c>
      <c r="Q762" s="1">
        <v>205</v>
      </c>
      <c r="R762" s="1">
        <v>28</v>
      </c>
      <c r="S762" s="6">
        <v>15.8</v>
      </c>
      <c r="T762" s="1" t="s">
        <v>41</v>
      </c>
      <c r="U762" s="1" t="s">
        <v>35</v>
      </c>
      <c r="W762" s="2">
        <v>0.89</v>
      </c>
      <c r="X762" s="3">
        <v>67.78</v>
      </c>
      <c r="Y762" s="3">
        <v>225.85</v>
      </c>
      <c r="Z762" s="4" t="str">
        <f t="shared" si="44"/>
        <v>August</v>
      </c>
      <c r="AA762" s="1" t="str" cm="1">
        <f t="array" ref="AA762">_xlfn.IFS(
  HOUR(L762) &lt; 6, "Overnight (12am–6am)",
  HOUR(L762) &lt; 10, "Morning (6am–10am)",
  HOUR(L762) &lt; 14, "Midday (10am–2pm)",
  HOUR(L762) &lt; 18, "Afternoon (2pm–6pm)",
  TRUE, "Evening (6pm–12am)"
)</f>
        <v>Afternoon (2pm–6pm)</v>
      </c>
      <c r="AB762" s="5" t="str">
        <f t="shared" si="45"/>
        <v>Sunday</v>
      </c>
      <c r="AC762" s="2">
        <f t="shared" si="46"/>
        <v>16</v>
      </c>
      <c r="AD762" s="7">
        <f t="shared" si="47"/>
        <v>263.00000000861473</v>
      </c>
    </row>
    <row r="763" spans="1:30" x14ac:dyDescent="0.35">
      <c r="A763" s="1" t="s">
        <v>849</v>
      </c>
      <c r="B763" s="4">
        <v>45875</v>
      </c>
      <c r="C763" s="1" t="s">
        <v>119</v>
      </c>
      <c r="D763" s="1" t="s">
        <v>28</v>
      </c>
      <c r="E763" s="1" t="s">
        <v>56</v>
      </c>
      <c r="F763" s="1" t="s">
        <v>30</v>
      </c>
      <c r="G763" s="1" t="s">
        <v>45</v>
      </c>
      <c r="H763" s="1" t="s">
        <v>46</v>
      </c>
      <c r="I763" s="1" t="s">
        <v>85</v>
      </c>
      <c r="J763" s="1" t="s">
        <v>1314</v>
      </c>
      <c r="K763" s="1" t="s">
        <v>1293</v>
      </c>
      <c r="L763" s="5">
        <v>45875.5</v>
      </c>
      <c r="M763" s="5">
        <v>45875.508333333331</v>
      </c>
      <c r="N763" s="5">
        <v>45875.561805555553</v>
      </c>
      <c r="O763" s="5">
        <v>45875.582638888889</v>
      </c>
      <c r="P763" s="1">
        <v>12</v>
      </c>
      <c r="Q763" s="1">
        <v>77</v>
      </c>
      <c r="R763" s="1">
        <v>30</v>
      </c>
      <c r="S763" s="6">
        <v>11.2</v>
      </c>
      <c r="T763" s="1" t="s">
        <v>54</v>
      </c>
      <c r="U763" s="1" t="s">
        <v>35</v>
      </c>
      <c r="W763" s="2">
        <v>2.7</v>
      </c>
      <c r="X763" s="3">
        <v>78.86</v>
      </c>
      <c r="Y763" s="3">
        <v>885.68</v>
      </c>
      <c r="Z763" s="4" t="str">
        <f t="shared" si="44"/>
        <v>August</v>
      </c>
      <c r="AA763" s="1" t="str" cm="1">
        <f t="array" ref="AA763">_xlfn.IFS(
  HOUR(L763) &lt; 6, "Overnight (12am–6am)",
  HOUR(L763) &lt; 10, "Morning (6am–10am)",
  HOUR(L763) &lt; 14, "Midday (10am–2pm)",
  HOUR(L763) &lt; 18, "Afternoon (2pm–6pm)",
  TRUE, "Evening (6pm–12am)"
)</f>
        <v>Midday (10am–2pm)</v>
      </c>
      <c r="AB763" s="5" t="str">
        <f t="shared" si="45"/>
        <v>Wednesday</v>
      </c>
      <c r="AC763" s="2">
        <f t="shared" si="46"/>
        <v>12</v>
      </c>
      <c r="AD763" s="7">
        <f t="shared" si="47"/>
        <v>119.00000000023283</v>
      </c>
    </row>
    <row r="764" spans="1:30" x14ac:dyDescent="0.35">
      <c r="A764" s="1" t="s">
        <v>850</v>
      </c>
      <c r="B764" s="4">
        <v>45889</v>
      </c>
      <c r="C764" s="1" t="s">
        <v>99</v>
      </c>
      <c r="D764" s="1" t="s">
        <v>28</v>
      </c>
      <c r="E764" s="1" t="s">
        <v>56</v>
      </c>
      <c r="F764" s="1" t="s">
        <v>30</v>
      </c>
      <c r="G764" s="1" t="s">
        <v>45</v>
      </c>
      <c r="H764" s="1" t="s">
        <v>46</v>
      </c>
      <c r="I764" s="1" t="s">
        <v>47</v>
      </c>
      <c r="J764" s="1" t="s">
        <v>1304</v>
      </c>
      <c r="K764" s="1" t="s">
        <v>1297</v>
      </c>
      <c r="L764" s="5">
        <v>45889.965277777781</v>
      </c>
      <c r="M764" s="5">
        <v>45889.970138888886</v>
      </c>
      <c r="N764" s="5">
        <v>45889.994444444441</v>
      </c>
      <c r="O764" s="5">
        <v>45890.004861111112</v>
      </c>
      <c r="P764" s="1">
        <v>7</v>
      </c>
      <c r="Q764" s="1">
        <v>35</v>
      </c>
      <c r="R764" s="1">
        <v>15</v>
      </c>
      <c r="S764" s="6">
        <v>1</v>
      </c>
      <c r="T764" s="1" t="s">
        <v>34</v>
      </c>
      <c r="U764" s="1" t="s">
        <v>35</v>
      </c>
      <c r="W764" s="2">
        <v>3.64</v>
      </c>
      <c r="X764" s="3">
        <v>66.47</v>
      </c>
      <c r="Y764" s="3">
        <v>1256.26</v>
      </c>
      <c r="Z764" s="4" t="str">
        <f t="shared" si="44"/>
        <v>August</v>
      </c>
      <c r="AA764" s="1" t="str" cm="1">
        <f t="array" ref="AA764">_xlfn.IFS(
  HOUR(L764) &lt; 6, "Overnight (12am–6am)",
  HOUR(L764) &lt; 10, "Morning (6am–10am)",
  HOUR(L764) &lt; 14, "Midday (10am–2pm)",
  HOUR(L764) &lt; 18, "Afternoon (2pm–6pm)",
  TRUE, "Evening (6pm–12am)"
)</f>
        <v>Evening (6pm–12am)</v>
      </c>
      <c r="AB764" s="5" t="str">
        <f t="shared" si="45"/>
        <v>Wednesday</v>
      </c>
      <c r="AC764" s="2">
        <f t="shared" si="46"/>
        <v>23</v>
      </c>
      <c r="AD764" s="7">
        <f t="shared" si="47"/>
        <v>56.999999997206032</v>
      </c>
    </row>
    <row r="765" spans="1:30" x14ac:dyDescent="0.35">
      <c r="A765" s="1" t="s">
        <v>851</v>
      </c>
      <c r="B765" s="4">
        <v>45891</v>
      </c>
      <c r="C765" s="1" t="s">
        <v>130</v>
      </c>
      <c r="D765" s="1" t="s">
        <v>28</v>
      </c>
      <c r="E765" s="1" t="s">
        <v>53</v>
      </c>
      <c r="F765" s="1" t="s">
        <v>30</v>
      </c>
      <c r="G765" s="1" t="s">
        <v>39</v>
      </c>
      <c r="H765" s="1" t="s">
        <v>40</v>
      </c>
      <c r="I765" s="1" t="s">
        <v>75</v>
      </c>
      <c r="J765" s="1" t="s">
        <v>1304</v>
      </c>
      <c r="K765" s="1" t="s">
        <v>1295</v>
      </c>
      <c r="L765" s="5">
        <v>45891.666666666664</v>
      </c>
      <c r="M765" s="5">
        <v>45891.68472222222</v>
      </c>
      <c r="N765" s="5">
        <v>45891.755555555559</v>
      </c>
      <c r="O765" s="5">
        <v>45891.771527777775</v>
      </c>
      <c r="P765" s="1">
        <v>26</v>
      </c>
      <c r="Q765" s="1">
        <v>102</v>
      </c>
      <c r="R765" s="1">
        <v>23</v>
      </c>
      <c r="S765" s="6">
        <v>20.7</v>
      </c>
      <c r="T765" s="1" t="s">
        <v>41</v>
      </c>
      <c r="U765" s="1" t="s">
        <v>35</v>
      </c>
      <c r="W765" s="2">
        <v>3.32</v>
      </c>
      <c r="X765" s="3">
        <v>159.84</v>
      </c>
      <c r="Y765" s="3">
        <v>479.59</v>
      </c>
      <c r="Z765" s="4" t="str">
        <f t="shared" si="44"/>
        <v>August</v>
      </c>
      <c r="AA765" s="1" t="str" cm="1">
        <f t="array" ref="AA765">_xlfn.IFS(
  HOUR(L765) &lt; 6, "Overnight (12am–6am)",
  HOUR(L765) &lt; 10, "Morning (6am–10am)",
  HOUR(L765) &lt; 14, "Midday (10am–2pm)",
  HOUR(L765) &lt; 18, "Afternoon (2pm–6pm)",
  TRUE, "Evening (6pm–12am)"
)</f>
        <v>Afternoon (2pm–6pm)</v>
      </c>
      <c r="AB765" s="5" t="str">
        <f t="shared" si="45"/>
        <v>Friday</v>
      </c>
      <c r="AC765" s="2">
        <f t="shared" si="46"/>
        <v>16</v>
      </c>
      <c r="AD765" s="7">
        <f t="shared" si="47"/>
        <v>150.99999999976717</v>
      </c>
    </row>
    <row r="766" spans="1:30" x14ac:dyDescent="0.35">
      <c r="A766" s="1" t="s">
        <v>852</v>
      </c>
      <c r="B766" s="4">
        <v>45896</v>
      </c>
      <c r="C766" s="1" t="s">
        <v>52</v>
      </c>
      <c r="D766" s="1" t="s">
        <v>28</v>
      </c>
      <c r="E766" s="1" t="s">
        <v>53</v>
      </c>
      <c r="F766" s="1" t="s">
        <v>30</v>
      </c>
      <c r="G766" s="1" t="s">
        <v>31</v>
      </c>
      <c r="H766" s="1" t="s">
        <v>32</v>
      </c>
      <c r="I766" s="1" t="s">
        <v>107</v>
      </c>
      <c r="J766" s="1" t="s">
        <v>1306</v>
      </c>
      <c r="K766" s="1" t="s">
        <v>1295</v>
      </c>
      <c r="L766" s="5">
        <v>45896.364583333336</v>
      </c>
      <c r="M766" s="5">
        <v>45896.373611111114</v>
      </c>
      <c r="N766" s="5">
        <v>45896.418749999997</v>
      </c>
      <c r="O766" s="5">
        <v>45896.429861111108</v>
      </c>
      <c r="P766" s="1">
        <v>13</v>
      </c>
      <c r="Q766" s="1">
        <v>65</v>
      </c>
      <c r="R766" s="1">
        <v>16</v>
      </c>
      <c r="S766" s="6">
        <v>13.4</v>
      </c>
      <c r="T766" s="1" t="s">
        <v>54</v>
      </c>
      <c r="U766" s="1" t="s">
        <v>35</v>
      </c>
      <c r="W766" s="2">
        <v>1.04</v>
      </c>
      <c r="X766" s="3">
        <v>31.87</v>
      </c>
      <c r="Y766" s="3">
        <v>151.57</v>
      </c>
      <c r="Z766" s="4" t="str">
        <f t="shared" si="44"/>
        <v>August</v>
      </c>
      <c r="AA766" s="1" t="str" cm="1">
        <f t="array" ref="AA766">_xlfn.IFS(
  HOUR(L766) &lt; 6, "Overnight (12am–6am)",
  HOUR(L766) &lt; 10, "Morning (6am–10am)",
  HOUR(L766) &lt; 14, "Midday (10am–2pm)",
  HOUR(L766) &lt; 18, "Afternoon (2pm–6pm)",
  TRUE, "Evening (6pm–12am)"
)</f>
        <v>Morning (6am–10am)</v>
      </c>
      <c r="AB766" s="5" t="str">
        <f t="shared" si="45"/>
        <v>Wednesday</v>
      </c>
      <c r="AC766" s="2">
        <f t="shared" si="46"/>
        <v>8</v>
      </c>
      <c r="AD766" s="7">
        <f t="shared" si="47"/>
        <v>93.999999992083758</v>
      </c>
    </row>
    <row r="767" spans="1:30" x14ac:dyDescent="0.35">
      <c r="A767" s="1" t="s">
        <v>853</v>
      </c>
      <c r="B767" s="4">
        <v>45882</v>
      </c>
      <c r="C767" s="1" t="s">
        <v>52</v>
      </c>
      <c r="D767" s="1" t="s">
        <v>28</v>
      </c>
      <c r="E767" s="1" t="s">
        <v>29</v>
      </c>
      <c r="F767" s="1" t="s">
        <v>30</v>
      </c>
      <c r="G767" s="1" t="s">
        <v>39</v>
      </c>
      <c r="H767" s="1" t="s">
        <v>40</v>
      </c>
      <c r="I767" s="1" t="s">
        <v>57</v>
      </c>
      <c r="J767" s="1" t="s">
        <v>1310</v>
      </c>
      <c r="K767" s="1" t="s">
        <v>1296</v>
      </c>
      <c r="L767" s="5">
        <v>45882.506944444445</v>
      </c>
      <c r="M767" s="5">
        <v>45882.529166666667</v>
      </c>
      <c r="N767" s="5">
        <v>45882.585416666669</v>
      </c>
      <c r="O767" s="5">
        <v>45882.600694444445</v>
      </c>
      <c r="P767" s="1">
        <v>32</v>
      </c>
      <c r="Q767" s="1">
        <v>81</v>
      </c>
      <c r="R767" s="1">
        <v>22</v>
      </c>
      <c r="S767" s="6">
        <v>13.2</v>
      </c>
      <c r="T767" s="1" t="s">
        <v>41</v>
      </c>
      <c r="U767" s="1" t="s">
        <v>35</v>
      </c>
      <c r="W767" s="2">
        <v>1.43</v>
      </c>
      <c r="X767" s="3">
        <v>170.72</v>
      </c>
      <c r="Y767" s="3">
        <v>914.3</v>
      </c>
      <c r="Z767" s="4" t="str">
        <f t="shared" si="44"/>
        <v>August</v>
      </c>
      <c r="AA767" s="1" t="str" cm="1">
        <f t="array" ref="AA767">_xlfn.IFS(
  HOUR(L767) &lt; 6, "Overnight (12am–6am)",
  HOUR(L767) &lt; 10, "Morning (6am–10am)",
  HOUR(L767) &lt; 14, "Midday (10am–2pm)",
  HOUR(L767) &lt; 18, "Afternoon (2pm–6pm)",
  TRUE, "Evening (6pm–12am)"
)</f>
        <v>Midday (10am–2pm)</v>
      </c>
      <c r="AB767" s="5" t="str">
        <f t="shared" si="45"/>
        <v>Wednesday</v>
      </c>
      <c r="AC767" s="2">
        <f t="shared" si="46"/>
        <v>12</v>
      </c>
      <c r="AD767" s="7">
        <f t="shared" si="47"/>
        <v>135</v>
      </c>
    </row>
    <row r="768" spans="1:30" x14ac:dyDescent="0.35">
      <c r="A768" s="1" t="s">
        <v>854</v>
      </c>
      <c r="B768" s="4">
        <v>45897</v>
      </c>
      <c r="C768" s="1" t="s">
        <v>63</v>
      </c>
      <c r="D768" s="1" t="s">
        <v>28</v>
      </c>
      <c r="E768" s="1" t="s">
        <v>66</v>
      </c>
      <c r="F768" s="1" t="s">
        <v>30</v>
      </c>
      <c r="G768" s="1" t="s">
        <v>31</v>
      </c>
      <c r="H768" s="1" t="s">
        <v>32</v>
      </c>
      <c r="I768" s="1" t="s">
        <v>47</v>
      </c>
      <c r="J768" s="1" t="s">
        <v>1298</v>
      </c>
      <c r="K768" s="1" t="s">
        <v>1293</v>
      </c>
      <c r="L768" s="5">
        <v>45897.770833333336</v>
      </c>
      <c r="M768" s="5">
        <v>45897.78402777778</v>
      </c>
      <c r="N768" s="5">
        <v>45897.847222222219</v>
      </c>
      <c r="O768" s="5">
        <v>45897.870833333334</v>
      </c>
      <c r="P768" s="1">
        <v>19</v>
      </c>
      <c r="Q768" s="1">
        <v>91</v>
      </c>
      <c r="R768" s="1">
        <v>34</v>
      </c>
      <c r="S768" s="6">
        <v>11.4</v>
      </c>
      <c r="T768" s="1" t="s">
        <v>41</v>
      </c>
      <c r="U768" s="1" t="s">
        <v>35</v>
      </c>
      <c r="W768" s="2">
        <v>1.1499999999999999</v>
      </c>
      <c r="X768" s="3">
        <v>44.88</v>
      </c>
      <c r="Y768" s="3">
        <v>179.14</v>
      </c>
      <c r="Z768" s="4" t="str">
        <f t="shared" si="44"/>
        <v>August</v>
      </c>
      <c r="AA768" s="1" t="str" cm="1">
        <f t="array" ref="AA768">_xlfn.IFS(
  HOUR(L768) &lt; 6, "Overnight (12am–6am)",
  HOUR(L768) &lt; 10, "Morning (6am–10am)",
  HOUR(L768) &lt; 14, "Midday (10am–2pm)",
  HOUR(L768) &lt; 18, "Afternoon (2pm–6pm)",
  TRUE, "Evening (6pm–12am)"
)</f>
        <v>Evening (6pm–12am)</v>
      </c>
      <c r="AB768" s="5" t="str">
        <f t="shared" si="45"/>
        <v>Thursday</v>
      </c>
      <c r="AC768" s="2">
        <f t="shared" si="46"/>
        <v>18</v>
      </c>
      <c r="AD768" s="7">
        <f t="shared" si="47"/>
        <v>143.99999999790452</v>
      </c>
    </row>
    <row r="769" spans="1:30" x14ac:dyDescent="0.35">
      <c r="A769" s="1" t="s">
        <v>855</v>
      </c>
      <c r="B769" s="4">
        <v>45881</v>
      </c>
      <c r="C769" s="1" t="s">
        <v>52</v>
      </c>
      <c r="D769" s="1" t="s">
        <v>28</v>
      </c>
      <c r="E769" s="1" t="s">
        <v>29</v>
      </c>
      <c r="F769" s="1" t="s">
        <v>30</v>
      </c>
      <c r="G769" s="1" t="s">
        <v>31</v>
      </c>
      <c r="H769" s="1" t="s">
        <v>32</v>
      </c>
      <c r="I769" s="1" t="s">
        <v>67</v>
      </c>
      <c r="J769" s="1" t="s">
        <v>1310</v>
      </c>
      <c r="K769" s="1" t="s">
        <v>1295</v>
      </c>
      <c r="L769" s="5">
        <v>45881.642361111109</v>
      </c>
      <c r="M769" s="5">
        <v>45881.651388888888</v>
      </c>
      <c r="N769" s="5">
        <v>45881.671527777777</v>
      </c>
      <c r="O769" s="5">
        <v>45881.689583333333</v>
      </c>
      <c r="P769" s="1">
        <v>13</v>
      </c>
      <c r="Q769" s="1">
        <v>29</v>
      </c>
      <c r="R769" s="1">
        <v>26</v>
      </c>
      <c r="S769" s="6">
        <v>6.7</v>
      </c>
      <c r="T769" s="1" t="s">
        <v>34</v>
      </c>
      <c r="U769" s="1" t="s">
        <v>35</v>
      </c>
      <c r="W769" s="2">
        <v>1.83</v>
      </c>
      <c r="X769" s="3">
        <v>40.28</v>
      </c>
      <c r="Y769" s="3">
        <v>109.75</v>
      </c>
      <c r="Z769" s="4" t="str">
        <f t="shared" si="44"/>
        <v>August</v>
      </c>
      <c r="AA769" s="1" t="str" cm="1">
        <f t="array" ref="AA769">_xlfn.IFS(
  HOUR(L769) &lt; 6, "Overnight (12am–6am)",
  HOUR(L769) &lt; 10, "Morning (6am–10am)",
  HOUR(L769) &lt; 14, "Midday (10am–2pm)",
  HOUR(L769) &lt; 18, "Afternoon (2pm–6pm)",
  TRUE, "Evening (6pm–12am)"
)</f>
        <v>Afternoon (2pm–6pm)</v>
      </c>
      <c r="AB769" s="5" t="str">
        <f t="shared" si="45"/>
        <v>Tuesday</v>
      </c>
      <c r="AC769" s="2">
        <f t="shared" si="46"/>
        <v>15</v>
      </c>
      <c r="AD769" s="7">
        <f t="shared" si="47"/>
        <v>68.000000001629815</v>
      </c>
    </row>
    <row r="770" spans="1:30" x14ac:dyDescent="0.35">
      <c r="A770" s="1" t="s">
        <v>856</v>
      </c>
      <c r="B770" s="4">
        <v>45880</v>
      </c>
      <c r="C770" s="1" t="s">
        <v>99</v>
      </c>
      <c r="D770" s="1" t="s">
        <v>28</v>
      </c>
      <c r="E770" s="1" t="s">
        <v>38</v>
      </c>
      <c r="F770" s="1" t="s">
        <v>44</v>
      </c>
      <c r="G770" s="1" t="s">
        <v>39</v>
      </c>
      <c r="H770" s="1" t="s">
        <v>40</v>
      </c>
      <c r="I770" s="1" t="s">
        <v>107</v>
      </c>
      <c r="J770" s="1" t="s">
        <v>1314</v>
      </c>
      <c r="K770" s="1" t="s">
        <v>1297</v>
      </c>
      <c r="L770" s="5">
        <v>45880.427083333336</v>
      </c>
      <c r="M770" s="5">
        <v>45880.441666666666</v>
      </c>
      <c r="N770" s="5">
        <v>45880.513194444444</v>
      </c>
      <c r="O770" s="5">
        <v>45880.527777777781</v>
      </c>
      <c r="P770" s="1">
        <v>21</v>
      </c>
      <c r="Q770" s="1">
        <v>103</v>
      </c>
      <c r="R770" s="1">
        <v>21</v>
      </c>
      <c r="S770" s="6">
        <v>29.3</v>
      </c>
      <c r="T770" s="1" t="s">
        <v>48</v>
      </c>
      <c r="U770" s="1" t="s">
        <v>35</v>
      </c>
      <c r="W770" s="2">
        <v>1.33</v>
      </c>
      <c r="X770" s="3">
        <v>105.03</v>
      </c>
      <c r="Y770" s="3">
        <v>262.62</v>
      </c>
      <c r="Z770" s="4" t="str">
        <f t="shared" ref="Z770:Z833" si="48">TEXT(B770,"MMMM")</f>
        <v>August</v>
      </c>
      <c r="AA770" s="1" t="str" cm="1">
        <f t="array" ref="AA770">_xlfn.IFS(
  HOUR(L770) &lt; 6, "Overnight (12am–6am)",
  HOUR(L770) &lt; 10, "Morning (6am–10am)",
  HOUR(L770) &lt; 14, "Midday (10am–2pm)",
  HOUR(L770) &lt; 18, "Afternoon (2pm–6pm)",
  TRUE, "Evening (6pm–12am)"
)</f>
        <v>Midday (10am–2pm)</v>
      </c>
      <c r="AB770" s="5" t="str">
        <f t="shared" ref="AB770:AB833" si="49">TEXT(L770,"DDDD")</f>
        <v>Monday</v>
      </c>
      <c r="AC770" s="2">
        <f t="shared" ref="AC770:AC833" si="50">HOUR(L770)</f>
        <v>10</v>
      </c>
      <c r="AD770" s="7">
        <f t="shared" ref="AD770:AD833" si="51">(O770-L770)*(60*24)</f>
        <v>145.00000000116415</v>
      </c>
    </row>
    <row r="771" spans="1:30" x14ac:dyDescent="0.35">
      <c r="A771" s="1" t="s">
        <v>857</v>
      </c>
      <c r="B771" s="4">
        <v>45876</v>
      </c>
      <c r="C771" s="1" t="s">
        <v>52</v>
      </c>
      <c r="D771" s="1" t="s">
        <v>28</v>
      </c>
      <c r="E771" s="1" t="s">
        <v>56</v>
      </c>
      <c r="F771" s="1" t="s">
        <v>44</v>
      </c>
      <c r="G771" s="1" t="s">
        <v>39</v>
      </c>
      <c r="H771" s="1" t="s">
        <v>40</v>
      </c>
      <c r="I771" s="1" t="s">
        <v>107</v>
      </c>
      <c r="J771" s="1" t="s">
        <v>1312</v>
      </c>
      <c r="K771" s="1" t="s">
        <v>1296</v>
      </c>
      <c r="L771" s="5">
        <v>45876.527777777781</v>
      </c>
      <c r="M771" s="5">
        <v>45876.53125</v>
      </c>
      <c r="N771" s="5">
        <v>45876.59097222222</v>
      </c>
      <c r="O771" s="5">
        <v>45876.604166666664</v>
      </c>
      <c r="P771" s="1">
        <v>5</v>
      </c>
      <c r="Q771" s="1">
        <v>86</v>
      </c>
      <c r="R771" s="1">
        <v>19</v>
      </c>
      <c r="S771" s="6">
        <v>11.5</v>
      </c>
      <c r="T771" s="1" t="s">
        <v>54</v>
      </c>
      <c r="U771" s="1" t="s">
        <v>70</v>
      </c>
      <c r="V771" s="1" t="s">
        <v>173</v>
      </c>
      <c r="W771" s="2">
        <v>0</v>
      </c>
      <c r="X771" s="3">
        <v>0</v>
      </c>
      <c r="Y771" s="3">
        <v>0</v>
      </c>
      <c r="Z771" s="4" t="str">
        <f t="shared" si="48"/>
        <v>August</v>
      </c>
      <c r="AA771" s="1" t="str" cm="1">
        <f t="array" ref="AA771">_xlfn.IFS(
  HOUR(L771) &lt; 6, "Overnight (12am–6am)",
  HOUR(L771) &lt; 10, "Morning (6am–10am)",
  HOUR(L771) &lt; 14, "Midday (10am–2pm)",
  HOUR(L771) &lt; 18, "Afternoon (2pm–6pm)",
  TRUE, "Evening (6pm–12am)"
)</f>
        <v>Midday (10am–2pm)</v>
      </c>
      <c r="AB771" s="5" t="str">
        <f t="shared" si="49"/>
        <v>Thursday</v>
      </c>
      <c r="AC771" s="2">
        <f t="shared" si="50"/>
        <v>12</v>
      </c>
      <c r="AD771" s="7">
        <f t="shared" si="51"/>
        <v>109.99999999185093</v>
      </c>
    </row>
    <row r="772" spans="1:30" x14ac:dyDescent="0.35">
      <c r="A772" s="1" t="s">
        <v>858</v>
      </c>
      <c r="B772" s="4">
        <v>45891</v>
      </c>
      <c r="C772" s="1" t="s">
        <v>63</v>
      </c>
      <c r="D772" s="1" t="s">
        <v>28</v>
      </c>
      <c r="E772" s="1" t="s">
        <v>29</v>
      </c>
      <c r="F772" s="1" t="s">
        <v>30</v>
      </c>
      <c r="G772" s="1" t="s">
        <v>31</v>
      </c>
      <c r="H772" s="1" t="s">
        <v>32</v>
      </c>
      <c r="I772" s="1" t="s">
        <v>85</v>
      </c>
      <c r="J772" s="1" t="s">
        <v>1316</v>
      </c>
      <c r="K772" s="1" t="s">
        <v>1295</v>
      </c>
      <c r="L772" s="5">
        <v>45891.420138888891</v>
      </c>
      <c r="M772" s="5">
        <v>45891.4375</v>
      </c>
      <c r="N772" s="5">
        <v>45891.527083333334</v>
      </c>
      <c r="O772" s="5">
        <v>45891.534722222219</v>
      </c>
      <c r="P772" s="1">
        <v>25</v>
      </c>
      <c r="Q772" s="1">
        <v>129</v>
      </c>
      <c r="R772" s="1">
        <v>11</v>
      </c>
      <c r="S772" s="6">
        <v>9.6</v>
      </c>
      <c r="T772" s="1" t="s">
        <v>41</v>
      </c>
      <c r="U772" s="1" t="s">
        <v>35</v>
      </c>
      <c r="W772" s="2">
        <v>0.79</v>
      </c>
      <c r="X772" s="3">
        <v>33.85</v>
      </c>
      <c r="Y772" s="3">
        <v>286.52</v>
      </c>
      <c r="Z772" s="4" t="str">
        <f t="shared" si="48"/>
        <v>August</v>
      </c>
      <c r="AA772" s="1" t="str" cm="1">
        <f t="array" ref="AA772">_xlfn.IFS(
  HOUR(L772) &lt; 6, "Overnight (12am–6am)",
  HOUR(L772) &lt; 10, "Morning (6am–10am)",
  HOUR(L772) &lt; 14, "Midday (10am–2pm)",
  HOUR(L772) &lt; 18, "Afternoon (2pm–6pm)",
  TRUE, "Evening (6pm–12am)"
)</f>
        <v>Midday (10am–2pm)</v>
      </c>
      <c r="AB772" s="5" t="str">
        <f t="shared" si="49"/>
        <v>Friday</v>
      </c>
      <c r="AC772" s="2">
        <f t="shared" si="50"/>
        <v>10</v>
      </c>
      <c r="AD772" s="7">
        <f t="shared" si="51"/>
        <v>164.99999999301508</v>
      </c>
    </row>
    <row r="773" spans="1:30" x14ac:dyDescent="0.35">
      <c r="A773" s="1" t="s">
        <v>859</v>
      </c>
      <c r="B773" s="4">
        <v>45879</v>
      </c>
      <c r="C773" s="1" t="s">
        <v>119</v>
      </c>
      <c r="D773" s="1" t="s">
        <v>28</v>
      </c>
      <c r="E773" s="1" t="s">
        <v>38</v>
      </c>
      <c r="F773" s="1" t="s">
        <v>30</v>
      </c>
      <c r="G773" s="1" t="s">
        <v>39</v>
      </c>
      <c r="H773" s="1" t="s">
        <v>40</v>
      </c>
      <c r="I773" s="1" t="s">
        <v>75</v>
      </c>
      <c r="J773" s="1" t="s">
        <v>1316</v>
      </c>
      <c r="K773" s="1" t="s">
        <v>1296</v>
      </c>
      <c r="L773" s="5">
        <v>45879.625</v>
      </c>
      <c r="M773" s="5">
        <v>45879.640972222223</v>
      </c>
      <c r="N773" s="5">
        <v>45879.70416666667</v>
      </c>
      <c r="O773" s="5">
        <v>45879.713888888888</v>
      </c>
      <c r="P773" s="1">
        <v>23</v>
      </c>
      <c r="Q773" s="1">
        <v>91</v>
      </c>
      <c r="R773" s="1">
        <v>14</v>
      </c>
      <c r="S773" s="6">
        <v>12.5</v>
      </c>
      <c r="T773" s="1" t="s">
        <v>34</v>
      </c>
      <c r="U773" s="1" t="s">
        <v>35</v>
      </c>
      <c r="W773" s="2">
        <v>1.58</v>
      </c>
      <c r="X773" s="3">
        <v>76.22</v>
      </c>
      <c r="Y773" s="3">
        <v>678.5</v>
      </c>
      <c r="Z773" s="4" t="str">
        <f t="shared" si="48"/>
        <v>August</v>
      </c>
      <c r="AA773" s="1" t="str" cm="1">
        <f t="array" ref="AA773">_xlfn.IFS(
  HOUR(L773) &lt; 6, "Overnight (12am–6am)",
  HOUR(L773) &lt; 10, "Morning (6am–10am)",
  HOUR(L773) &lt; 14, "Midday (10am–2pm)",
  HOUR(L773) &lt; 18, "Afternoon (2pm–6pm)",
  TRUE, "Evening (6pm–12am)"
)</f>
        <v>Afternoon (2pm–6pm)</v>
      </c>
      <c r="AB773" s="5" t="str">
        <f t="shared" si="49"/>
        <v>Sunday</v>
      </c>
      <c r="AC773" s="2">
        <f t="shared" si="50"/>
        <v>15</v>
      </c>
      <c r="AD773" s="7">
        <f t="shared" si="51"/>
        <v>127.99999999813735</v>
      </c>
    </row>
    <row r="774" spans="1:30" x14ac:dyDescent="0.35">
      <c r="A774" s="1" t="s">
        <v>860</v>
      </c>
      <c r="B774" s="4">
        <v>45874</v>
      </c>
      <c r="C774" s="1" t="s">
        <v>99</v>
      </c>
      <c r="D774" s="1" t="s">
        <v>28</v>
      </c>
      <c r="E774" s="1" t="s">
        <v>66</v>
      </c>
      <c r="F774" s="1" t="s">
        <v>44</v>
      </c>
      <c r="G774" s="1" t="s">
        <v>39</v>
      </c>
      <c r="H774" s="1" t="s">
        <v>40</v>
      </c>
      <c r="I774" s="1" t="s">
        <v>57</v>
      </c>
      <c r="J774" s="1" t="s">
        <v>1312</v>
      </c>
      <c r="K774" s="1" t="s">
        <v>1297</v>
      </c>
      <c r="L774" s="5">
        <v>45874.5</v>
      </c>
      <c r="M774" s="5">
        <v>45874.507638888892</v>
      </c>
      <c r="N774" s="5">
        <v>45874.563194444447</v>
      </c>
      <c r="O774" s="5">
        <v>45874.586111111108</v>
      </c>
      <c r="P774" s="1">
        <v>11</v>
      </c>
      <c r="Q774" s="1">
        <v>80</v>
      </c>
      <c r="R774" s="1">
        <v>33</v>
      </c>
      <c r="S774" s="6">
        <v>15.2</v>
      </c>
      <c r="T774" s="1" t="s">
        <v>34</v>
      </c>
      <c r="U774" s="1" t="s">
        <v>35</v>
      </c>
      <c r="W774" s="2">
        <v>2.2999999999999998</v>
      </c>
      <c r="X774" s="3">
        <v>11.01</v>
      </c>
      <c r="Y774" s="3">
        <v>940.18</v>
      </c>
      <c r="Z774" s="4" t="str">
        <f t="shared" si="48"/>
        <v>August</v>
      </c>
      <c r="AA774" s="1" t="str" cm="1">
        <f t="array" ref="AA774">_xlfn.IFS(
  HOUR(L774) &lt; 6, "Overnight (12am–6am)",
  HOUR(L774) &lt; 10, "Morning (6am–10am)",
  HOUR(L774) &lt; 14, "Midday (10am–2pm)",
  HOUR(L774) &lt; 18, "Afternoon (2pm–6pm)",
  TRUE, "Evening (6pm–12am)"
)</f>
        <v>Midday (10am–2pm)</v>
      </c>
      <c r="AB774" s="5" t="str">
        <f t="shared" si="49"/>
        <v>Tuesday</v>
      </c>
      <c r="AC774" s="2">
        <f t="shared" si="50"/>
        <v>12</v>
      </c>
      <c r="AD774" s="7">
        <f t="shared" si="51"/>
        <v>123.99999999557622</v>
      </c>
    </row>
    <row r="775" spans="1:30" x14ac:dyDescent="0.35">
      <c r="A775" s="1" t="s">
        <v>861</v>
      </c>
      <c r="B775" s="4">
        <v>45878</v>
      </c>
      <c r="C775" s="1" t="s">
        <v>99</v>
      </c>
      <c r="D775" s="1" t="s">
        <v>28</v>
      </c>
      <c r="E775" s="1" t="s">
        <v>53</v>
      </c>
      <c r="F775" s="1" t="s">
        <v>44</v>
      </c>
      <c r="G775" s="1" t="s">
        <v>45</v>
      </c>
      <c r="H775" s="1" t="s">
        <v>46</v>
      </c>
      <c r="I775" s="1" t="s">
        <v>107</v>
      </c>
      <c r="J775" s="1" t="s">
        <v>1312</v>
      </c>
      <c r="K775" s="1" t="s">
        <v>1292</v>
      </c>
      <c r="L775" s="5">
        <v>45878.430555555555</v>
      </c>
      <c r="M775" s="5">
        <v>45878.431944444441</v>
      </c>
      <c r="N775" s="5">
        <v>45878.46597222222</v>
      </c>
      <c r="O775" s="5">
        <v>45878.480555555558</v>
      </c>
      <c r="P775" s="1">
        <v>2</v>
      </c>
      <c r="Q775" s="1">
        <v>49</v>
      </c>
      <c r="R775" s="1">
        <v>21</v>
      </c>
      <c r="S775" s="6">
        <v>16.899999999999999</v>
      </c>
      <c r="T775" s="1" t="s">
        <v>41</v>
      </c>
      <c r="U775" s="1" t="s">
        <v>35</v>
      </c>
      <c r="W775" s="2">
        <v>2.57</v>
      </c>
      <c r="X775" s="3">
        <v>170.67</v>
      </c>
      <c r="Y775" s="3">
        <v>310.31</v>
      </c>
      <c r="Z775" s="4" t="str">
        <f t="shared" si="48"/>
        <v>August</v>
      </c>
      <c r="AA775" s="1" t="str" cm="1">
        <f t="array" ref="AA775">_xlfn.IFS(
  HOUR(L775) &lt; 6, "Overnight (12am–6am)",
  HOUR(L775) &lt; 10, "Morning (6am–10am)",
  HOUR(L775) &lt; 14, "Midday (10am–2pm)",
  HOUR(L775) &lt; 18, "Afternoon (2pm–6pm)",
  TRUE, "Evening (6pm–12am)"
)</f>
        <v>Midday (10am–2pm)</v>
      </c>
      <c r="AB775" s="5" t="str">
        <f t="shared" si="49"/>
        <v>Saturday</v>
      </c>
      <c r="AC775" s="2">
        <f t="shared" si="50"/>
        <v>10</v>
      </c>
      <c r="AD775" s="7">
        <f t="shared" si="51"/>
        <v>72.000000004190952</v>
      </c>
    </row>
    <row r="776" spans="1:30" x14ac:dyDescent="0.35">
      <c r="A776" s="1" t="s">
        <v>862</v>
      </c>
      <c r="B776" s="4">
        <v>45874</v>
      </c>
      <c r="C776" s="1" t="s">
        <v>59</v>
      </c>
      <c r="D776" s="1" t="s">
        <v>28</v>
      </c>
      <c r="E776" s="1" t="s">
        <v>56</v>
      </c>
      <c r="F776" s="1" t="s">
        <v>30</v>
      </c>
      <c r="G776" s="1" t="s">
        <v>39</v>
      </c>
      <c r="H776" s="1" t="s">
        <v>40</v>
      </c>
      <c r="I776" s="1" t="s">
        <v>75</v>
      </c>
      <c r="J776" s="1" t="s">
        <v>1307</v>
      </c>
      <c r="K776" s="1" t="s">
        <v>1292</v>
      </c>
      <c r="L776" s="5">
        <v>45874.486111111109</v>
      </c>
      <c r="M776" s="5">
        <v>45874.501388888886</v>
      </c>
      <c r="N776" s="5">
        <v>45874.557638888888</v>
      </c>
      <c r="O776" s="5">
        <v>45874.577777777777</v>
      </c>
      <c r="P776" s="1">
        <v>22</v>
      </c>
      <c r="Q776" s="1">
        <v>81</v>
      </c>
      <c r="R776" s="1">
        <v>29</v>
      </c>
      <c r="S776" s="6">
        <v>12.2</v>
      </c>
      <c r="T776" s="1" t="s">
        <v>54</v>
      </c>
      <c r="U776" s="1" t="s">
        <v>35</v>
      </c>
      <c r="W776" s="2">
        <v>2.0099999999999998</v>
      </c>
      <c r="X776" s="3">
        <v>45.99</v>
      </c>
      <c r="Y776" s="3">
        <v>335.16</v>
      </c>
      <c r="Z776" s="4" t="str">
        <f t="shared" si="48"/>
        <v>August</v>
      </c>
      <c r="AA776" s="1" t="str" cm="1">
        <f t="array" ref="AA776">_xlfn.IFS(
  HOUR(L776) &lt; 6, "Overnight (12am–6am)",
  HOUR(L776) &lt; 10, "Morning (6am–10am)",
  HOUR(L776) &lt; 14, "Midday (10am–2pm)",
  HOUR(L776) &lt; 18, "Afternoon (2pm–6pm)",
  TRUE, "Evening (6pm–12am)"
)</f>
        <v>Midday (10am–2pm)</v>
      </c>
      <c r="AB776" s="5" t="str">
        <f t="shared" si="49"/>
        <v>Tuesday</v>
      </c>
      <c r="AC776" s="2">
        <f t="shared" si="50"/>
        <v>11</v>
      </c>
      <c r="AD776" s="7">
        <f t="shared" si="51"/>
        <v>132.00000000069849</v>
      </c>
    </row>
    <row r="777" spans="1:30" x14ac:dyDescent="0.35">
      <c r="A777" s="1" t="s">
        <v>863</v>
      </c>
      <c r="B777" s="4">
        <v>45887</v>
      </c>
      <c r="C777" s="1" t="s">
        <v>99</v>
      </c>
      <c r="D777" s="1" t="s">
        <v>28</v>
      </c>
      <c r="E777" s="1" t="s">
        <v>29</v>
      </c>
      <c r="F777" s="1" t="s">
        <v>30</v>
      </c>
      <c r="G777" s="1" t="s">
        <v>39</v>
      </c>
      <c r="H777" s="1" t="s">
        <v>40</v>
      </c>
      <c r="I777" s="1" t="s">
        <v>85</v>
      </c>
      <c r="J777" s="1" t="s">
        <v>1302</v>
      </c>
      <c r="K777" s="1" t="s">
        <v>1295</v>
      </c>
      <c r="L777" s="5">
        <v>45887.302083333336</v>
      </c>
      <c r="M777" s="5">
        <v>45887.313194444447</v>
      </c>
      <c r="N777" s="5">
        <v>45887.393055555556</v>
      </c>
      <c r="O777" s="5">
        <v>45887.414583333331</v>
      </c>
      <c r="P777" s="1">
        <v>16</v>
      </c>
      <c r="Q777" s="1">
        <v>115</v>
      </c>
      <c r="R777" s="1">
        <v>31</v>
      </c>
      <c r="S777" s="6">
        <v>5.9</v>
      </c>
      <c r="T777" s="1" t="s">
        <v>41</v>
      </c>
      <c r="U777" s="1" t="s">
        <v>35</v>
      </c>
      <c r="W777" s="2">
        <v>2.39</v>
      </c>
      <c r="X777" s="3">
        <v>57.1</v>
      </c>
      <c r="Y777" s="3">
        <v>808.08</v>
      </c>
      <c r="Z777" s="4" t="str">
        <f t="shared" si="48"/>
        <v>August</v>
      </c>
      <c r="AA777" s="1" t="str" cm="1">
        <f t="array" ref="AA777">_xlfn.IFS(
  HOUR(L777) &lt; 6, "Overnight (12am–6am)",
  HOUR(L777) &lt; 10, "Morning (6am–10am)",
  HOUR(L777) &lt; 14, "Midday (10am–2pm)",
  HOUR(L777) &lt; 18, "Afternoon (2pm–6pm)",
  TRUE, "Evening (6pm–12am)"
)</f>
        <v>Morning (6am–10am)</v>
      </c>
      <c r="AB777" s="5" t="str">
        <f t="shared" si="49"/>
        <v>Monday</v>
      </c>
      <c r="AC777" s="2">
        <f t="shared" si="50"/>
        <v>7</v>
      </c>
      <c r="AD777" s="7">
        <f t="shared" si="51"/>
        <v>161.99999999371357</v>
      </c>
    </row>
    <row r="778" spans="1:30" x14ac:dyDescent="0.35">
      <c r="A778" s="1" t="s">
        <v>864</v>
      </c>
      <c r="B778" s="4">
        <v>45882</v>
      </c>
      <c r="C778" s="1" t="s">
        <v>119</v>
      </c>
      <c r="D778" s="1" t="s">
        <v>28</v>
      </c>
      <c r="E778" s="1" t="s">
        <v>53</v>
      </c>
      <c r="F778" s="1" t="s">
        <v>44</v>
      </c>
      <c r="G778" s="1" t="s">
        <v>39</v>
      </c>
      <c r="H778" s="1" t="s">
        <v>40</v>
      </c>
      <c r="I778" s="1" t="s">
        <v>73</v>
      </c>
      <c r="J778" s="1" t="s">
        <v>1308</v>
      </c>
      <c r="K778" s="1" t="s">
        <v>1296</v>
      </c>
      <c r="L778" s="5">
        <v>45882.673611111109</v>
      </c>
      <c r="M778" s="5">
        <v>45882.681944444441</v>
      </c>
      <c r="N778" s="5">
        <v>45882.833333333336</v>
      </c>
      <c r="O778" s="5">
        <v>45882.854166666664</v>
      </c>
      <c r="P778" s="1">
        <v>12</v>
      </c>
      <c r="Q778" s="1">
        <v>218</v>
      </c>
      <c r="R778" s="1">
        <v>30</v>
      </c>
      <c r="S778" s="6">
        <v>7</v>
      </c>
      <c r="T778" s="1" t="s">
        <v>77</v>
      </c>
      <c r="U778" s="1" t="s">
        <v>35</v>
      </c>
      <c r="W778" s="2">
        <v>2.13</v>
      </c>
      <c r="X778" s="3">
        <v>8.7799999999999994</v>
      </c>
      <c r="Y778" s="3">
        <v>911.67</v>
      </c>
      <c r="Z778" s="4" t="str">
        <f t="shared" si="48"/>
        <v>August</v>
      </c>
      <c r="AA778" s="1" t="str" cm="1">
        <f t="array" ref="AA778">_xlfn.IFS(
  HOUR(L778) &lt; 6, "Overnight (12am–6am)",
  HOUR(L778) &lt; 10, "Morning (6am–10am)",
  HOUR(L778) &lt; 14, "Midday (10am–2pm)",
  HOUR(L778) &lt; 18, "Afternoon (2pm–6pm)",
  TRUE, "Evening (6pm–12am)"
)</f>
        <v>Afternoon (2pm–6pm)</v>
      </c>
      <c r="AB778" s="5" t="str">
        <f t="shared" si="49"/>
        <v>Wednesday</v>
      </c>
      <c r="AC778" s="2">
        <f t="shared" si="50"/>
        <v>16</v>
      </c>
      <c r="AD778" s="7">
        <f t="shared" si="51"/>
        <v>259.99999999883585</v>
      </c>
    </row>
    <row r="779" spans="1:30" x14ac:dyDescent="0.35">
      <c r="A779" s="1" t="s">
        <v>865</v>
      </c>
      <c r="B779" s="4">
        <v>45884</v>
      </c>
      <c r="C779" s="1" t="s">
        <v>96</v>
      </c>
      <c r="D779" s="1" t="s">
        <v>28</v>
      </c>
      <c r="E779" s="1" t="s">
        <v>38</v>
      </c>
      <c r="F779" s="1" t="s">
        <v>30</v>
      </c>
      <c r="G779" s="1" t="s">
        <v>39</v>
      </c>
      <c r="H779" s="1" t="s">
        <v>40</v>
      </c>
      <c r="I779" s="1" t="s">
        <v>85</v>
      </c>
      <c r="J779" s="1" t="s">
        <v>1306</v>
      </c>
      <c r="K779" s="1" t="s">
        <v>1296</v>
      </c>
      <c r="L779" s="5">
        <v>45884.315972222219</v>
      </c>
      <c r="M779" s="5">
        <v>45884.331250000003</v>
      </c>
      <c r="N779" s="5">
        <v>45884.404861111114</v>
      </c>
      <c r="O779" s="5">
        <v>45884.418749999997</v>
      </c>
      <c r="P779" s="1">
        <v>22</v>
      </c>
      <c r="Q779" s="1">
        <v>106</v>
      </c>
      <c r="R779" s="1">
        <v>20</v>
      </c>
      <c r="S779" s="6">
        <v>6.9</v>
      </c>
      <c r="T779" s="1" t="s">
        <v>41</v>
      </c>
      <c r="U779" s="1" t="s">
        <v>35</v>
      </c>
      <c r="W779" s="2">
        <v>1.52</v>
      </c>
      <c r="X779" s="3">
        <v>227.97</v>
      </c>
      <c r="Y779" s="3">
        <v>433.53</v>
      </c>
      <c r="Z779" s="4" t="str">
        <f t="shared" si="48"/>
        <v>August</v>
      </c>
      <c r="AA779" s="1" t="str" cm="1">
        <f t="array" ref="AA779">_xlfn.IFS(
  HOUR(L779) &lt; 6, "Overnight (12am–6am)",
  HOUR(L779) &lt; 10, "Morning (6am–10am)",
  HOUR(L779) &lt; 14, "Midday (10am–2pm)",
  HOUR(L779) &lt; 18, "Afternoon (2pm–6pm)",
  TRUE, "Evening (6pm–12am)"
)</f>
        <v>Morning (6am–10am)</v>
      </c>
      <c r="AB779" s="5" t="str">
        <f t="shared" si="49"/>
        <v>Friday</v>
      </c>
      <c r="AC779" s="2">
        <f t="shared" si="50"/>
        <v>7</v>
      </c>
      <c r="AD779" s="7">
        <f t="shared" si="51"/>
        <v>148.00000000046566</v>
      </c>
    </row>
    <row r="780" spans="1:30" x14ac:dyDescent="0.35">
      <c r="A780" s="1" t="s">
        <v>866</v>
      </c>
      <c r="B780" s="4">
        <v>45876</v>
      </c>
      <c r="C780" s="1" t="s">
        <v>69</v>
      </c>
      <c r="D780" s="1" t="s">
        <v>28</v>
      </c>
      <c r="E780" s="1" t="s">
        <v>38</v>
      </c>
      <c r="F780" s="1" t="s">
        <v>30</v>
      </c>
      <c r="G780" s="1" t="s">
        <v>45</v>
      </c>
      <c r="H780" s="1" t="s">
        <v>46</v>
      </c>
      <c r="I780" s="1" t="s">
        <v>85</v>
      </c>
      <c r="J780" s="1" t="s">
        <v>1317</v>
      </c>
      <c r="K780" s="1" t="s">
        <v>1297</v>
      </c>
      <c r="L780" s="5">
        <v>45876.569444444445</v>
      </c>
      <c r="M780" s="5">
        <v>45876.57708333333</v>
      </c>
      <c r="N780" s="5">
        <v>45876.597222222219</v>
      </c>
      <c r="O780" s="5">
        <v>45876.606249999997</v>
      </c>
      <c r="P780" s="1">
        <v>11</v>
      </c>
      <c r="Q780" s="1">
        <v>29</v>
      </c>
      <c r="R780" s="1">
        <v>13</v>
      </c>
      <c r="S780" s="6">
        <v>5.0999999999999996</v>
      </c>
      <c r="T780" s="1" t="s">
        <v>60</v>
      </c>
      <c r="U780" s="1" t="s">
        <v>35</v>
      </c>
      <c r="W780" s="2">
        <v>2.74</v>
      </c>
      <c r="X780" s="3">
        <v>0</v>
      </c>
      <c r="Y780" s="3">
        <v>855.45</v>
      </c>
      <c r="Z780" s="4" t="str">
        <f t="shared" si="48"/>
        <v>August</v>
      </c>
      <c r="AA780" s="1" t="str" cm="1">
        <f t="array" ref="AA780">_xlfn.IFS(
  HOUR(L780) &lt; 6, "Overnight (12am–6am)",
  HOUR(L780) &lt; 10, "Morning (6am–10am)",
  HOUR(L780) &lt; 14, "Midday (10am–2pm)",
  HOUR(L780) &lt; 18, "Afternoon (2pm–6pm)",
  TRUE, "Evening (6pm–12am)"
)</f>
        <v>Midday (10am–2pm)</v>
      </c>
      <c r="AB780" s="5" t="str">
        <f t="shared" si="49"/>
        <v>Thursday</v>
      </c>
      <c r="AC780" s="2">
        <f t="shared" si="50"/>
        <v>13</v>
      </c>
      <c r="AD780" s="7">
        <f t="shared" si="51"/>
        <v>52.999999994644895</v>
      </c>
    </row>
    <row r="781" spans="1:30" x14ac:dyDescent="0.35">
      <c r="A781" s="1" t="s">
        <v>867</v>
      </c>
      <c r="B781" s="4">
        <v>45890</v>
      </c>
      <c r="C781" s="1" t="s">
        <v>83</v>
      </c>
      <c r="D781" s="1" t="s">
        <v>28</v>
      </c>
      <c r="E781" s="1" t="s">
        <v>66</v>
      </c>
      <c r="F781" s="1" t="s">
        <v>44</v>
      </c>
      <c r="G781" s="1" t="s">
        <v>31</v>
      </c>
      <c r="H781" s="1" t="s">
        <v>32</v>
      </c>
      <c r="I781" s="1" t="s">
        <v>57</v>
      </c>
      <c r="J781" s="1" t="s">
        <v>1303</v>
      </c>
      <c r="K781" s="1" t="s">
        <v>1296</v>
      </c>
      <c r="L781" s="5">
        <v>45890.354166666664</v>
      </c>
      <c r="M781" s="5">
        <v>45890.366666666669</v>
      </c>
      <c r="N781" s="5">
        <v>45890.486805555556</v>
      </c>
      <c r="O781" s="5">
        <v>45890.518055555556</v>
      </c>
      <c r="P781" s="1">
        <v>18</v>
      </c>
      <c r="Q781" s="1">
        <v>173</v>
      </c>
      <c r="R781" s="1">
        <v>45</v>
      </c>
      <c r="S781" s="6">
        <v>26.6</v>
      </c>
      <c r="T781" s="1" t="s">
        <v>48</v>
      </c>
      <c r="U781" s="1" t="s">
        <v>35</v>
      </c>
      <c r="W781" s="2">
        <v>0.97</v>
      </c>
      <c r="X781" s="3">
        <v>12.65</v>
      </c>
      <c r="Y781" s="3">
        <v>227.66</v>
      </c>
      <c r="Z781" s="4" t="str">
        <f t="shared" si="48"/>
        <v>August</v>
      </c>
      <c r="AA781" s="1" t="str" cm="1">
        <f t="array" ref="AA781">_xlfn.IFS(
  HOUR(L781) &lt; 6, "Overnight (12am–6am)",
  HOUR(L781) &lt; 10, "Morning (6am–10am)",
  HOUR(L781) &lt; 14, "Midday (10am–2pm)",
  HOUR(L781) &lt; 18, "Afternoon (2pm–6pm)",
  TRUE, "Evening (6pm–12am)"
)</f>
        <v>Morning (6am–10am)</v>
      </c>
      <c r="AB781" s="5" t="str">
        <f t="shared" si="49"/>
        <v>Thursday</v>
      </c>
      <c r="AC781" s="2">
        <f t="shared" si="50"/>
        <v>8</v>
      </c>
      <c r="AD781" s="7">
        <f t="shared" si="51"/>
        <v>236.00000000442378</v>
      </c>
    </row>
    <row r="782" spans="1:30" x14ac:dyDescent="0.35">
      <c r="A782" s="1" t="s">
        <v>868</v>
      </c>
      <c r="B782" s="4">
        <v>45881</v>
      </c>
      <c r="C782" s="1" t="s">
        <v>90</v>
      </c>
      <c r="D782" s="1" t="s">
        <v>28</v>
      </c>
      <c r="E782" s="1" t="s">
        <v>56</v>
      </c>
      <c r="F782" s="1" t="s">
        <v>44</v>
      </c>
      <c r="G782" s="1" t="s">
        <v>31</v>
      </c>
      <c r="H782" s="1" t="s">
        <v>32</v>
      </c>
      <c r="I782" s="1" t="s">
        <v>75</v>
      </c>
      <c r="J782" s="1" t="s">
        <v>1316</v>
      </c>
      <c r="K782" s="1" t="s">
        <v>1294</v>
      </c>
      <c r="L782" s="5">
        <v>45881.590277777781</v>
      </c>
      <c r="M782" s="5">
        <v>45881.611111111109</v>
      </c>
      <c r="N782" s="5">
        <v>45881.632638888892</v>
      </c>
      <c r="O782" s="5">
        <v>45881.65</v>
      </c>
      <c r="P782" s="1">
        <v>30</v>
      </c>
      <c r="Q782" s="1">
        <v>31</v>
      </c>
      <c r="R782" s="1">
        <v>25</v>
      </c>
      <c r="S782" s="6">
        <v>11.1</v>
      </c>
      <c r="T782" s="1" t="s">
        <v>77</v>
      </c>
      <c r="U782" s="1" t="s">
        <v>35</v>
      </c>
      <c r="W782" s="2">
        <v>0.94</v>
      </c>
      <c r="X782" s="3">
        <v>5.73</v>
      </c>
      <c r="Y782" s="3">
        <v>336.17</v>
      </c>
      <c r="Z782" s="4" t="str">
        <f t="shared" si="48"/>
        <v>August</v>
      </c>
      <c r="AA782" s="1" t="str" cm="1">
        <f t="array" ref="AA782">_xlfn.IFS(
  HOUR(L782) &lt; 6, "Overnight (12am–6am)",
  HOUR(L782) &lt; 10, "Morning (6am–10am)",
  HOUR(L782) &lt; 14, "Midday (10am–2pm)",
  HOUR(L782) &lt; 18, "Afternoon (2pm–6pm)",
  TRUE, "Evening (6pm–12am)"
)</f>
        <v>Afternoon (2pm–6pm)</v>
      </c>
      <c r="AB782" s="5" t="str">
        <f t="shared" si="49"/>
        <v>Tuesday</v>
      </c>
      <c r="AC782" s="2">
        <f t="shared" si="50"/>
        <v>14</v>
      </c>
      <c r="AD782" s="7">
        <f t="shared" si="51"/>
        <v>85.999999997438863</v>
      </c>
    </row>
    <row r="783" spans="1:30" x14ac:dyDescent="0.35">
      <c r="A783" s="1" t="s">
        <v>869</v>
      </c>
      <c r="B783" s="4">
        <v>45874</v>
      </c>
      <c r="C783" s="1" t="s">
        <v>59</v>
      </c>
      <c r="D783" s="1" t="s">
        <v>28</v>
      </c>
      <c r="E783" s="1" t="s">
        <v>53</v>
      </c>
      <c r="F783" s="1" t="s">
        <v>44</v>
      </c>
      <c r="G783" s="1" t="s">
        <v>45</v>
      </c>
      <c r="H783" s="1" t="s">
        <v>46</v>
      </c>
      <c r="I783" s="1" t="s">
        <v>67</v>
      </c>
      <c r="J783" s="1" t="s">
        <v>1317</v>
      </c>
      <c r="K783" s="1" t="s">
        <v>1293</v>
      </c>
      <c r="L783" s="5">
        <v>45874.420138888891</v>
      </c>
      <c r="M783" s="5">
        <v>45874.421527777777</v>
      </c>
      <c r="N783" s="5">
        <v>45874.433333333334</v>
      </c>
      <c r="O783" s="5">
        <v>45874.456944444442</v>
      </c>
      <c r="P783" s="1">
        <v>2</v>
      </c>
      <c r="Q783" s="1">
        <v>17</v>
      </c>
      <c r="R783" s="1">
        <v>34</v>
      </c>
      <c r="S783" s="6">
        <v>4.8</v>
      </c>
      <c r="T783" s="1" t="s">
        <v>41</v>
      </c>
      <c r="U783" s="1" t="s">
        <v>35</v>
      </c>
      <c r="W783" s="2">
        <v>2.91</v>
      </c>
      <c r="X783" s="3">
        <v>25.38</v>
      </c>
      <c r="Y783" s="3">
        <v>559.66999999999996</v>
      </c>
      <c r="Z783" s="4" t="str">
        <f t="shared" si="48"/>
        <v>August</v>
      </c>
      <c r="AA783" s="1" t="str" cm="1">
        <f t="array" ref="AA783">_xlfn.IFS(
  HOUR(L783) &lt; 6, "Overnight (12am–6am)",
  HOUR(L783) &lt; 10, "Morning (6am–10am)",
  HOUR(L783) &lt; 14, "Midday (10am–2pm)",
  HOUR(L783) &lt; 18, "Afternoon (2pm–6pm)",
  TRUE, "Evening (6pm–12am)"
)</f>
        <v>Midday (10am–2pm)</v>
      </c>
      <c r="AB783" s="5" t="str">
        <f t="shared" si="49"/>
        <v>Tuesday</v>
      </c>
      <c r="AC783" s="2">
        <f t="shared" si="50"/>
        <v>10</v>
      </c>
      <c r="AD783" s="7">
        <f t="shared" si="51"/>
        <v>52.999999994644895</v>
      </c>
    </row>
    <row r="784" spans="1:30" x14ac:dyDescent="0.35">
      <c r="A784" s="1" t="s">
        <v>870</v>
      </c>
      <c r="B784" s="4">
        <v>45882</v>
      </c>
      <c r="C784" s="1" t="s">
        <v>96</v>
      </c>
      <c r="D784" s="1" t="s">
        <v>28</v>
      </c>
      <c r="E784" s="1" t="s">
        <v>29</v>
      </c>
      <c r="F784" s="1" t="s">
        <v>30</v>
      </c>
      <c r="G784" s="1" t="s">
        <v>31</v>
      </c>
      <c r="H784" s="1" t="s">
        <v>32</v>
      </c>
      <c r="I784" s="1" t="s">
        <v>57</v>
      </c>
      <c r="J784" s="1" t="s">
        <v>1305</v>
      </c>
      <c r="K784" s="1" t="s">
        <v>1296</v>
      </c>
      <c r="L784" s="5">
        <v>45882.371527777781</v>
      </c>
      <c r="M784" s="5">
        <v>45882.395138888889</v>
      </c>
      <c r="N784" s="5">
        <v>45882.491666666669</v>
      </c>
      <c r="O784" s="5">
        <v>45882.507638888892</v>
      </c>
      <c r="P784" s="1">
        <v>34</v>
      </c>
      <c r="Q784" s="1">
        <v>139</v>
      </c>
      <c r="R784" s="1">
        <v>23</v>
      </c>
      <c r="S784" s="6">
        <v>3.5</v>
      </c>
      <c r="T784" s="1" t="s">
        <v>60</v>
      </c>
      <c r="U784" s="1" t="s">
        <v>35</v>
      </c>
      <c r="W784" s="2">
        <v>1.86</v>
      </c>
      <c r="X784" s="3">
        <v>29.22</v>
      </c>
      <c r="Y784" s="3">
        <v>253.25</v>
      </c>
      <c r="Z784" s="4" t="str">
        <f t="shared" si="48"/>
        <v>August</v>
      </c>
      <c r="AA784" s="1" t="str" cm="1">
        <f t="array" ref="AA784">_xlfn.IFS(
  HOUR(L784) &lt; 6, "Overnight (12am–6am)",
  HOUR(L784) &lt; 10, "Morning (6am–10am)",
  HOUR(L784) &lt; 14, "Midday (10am–2pm)",
  HOUR(L784) &lt; 18, "Afternoon (2pm–6pm)",
  TRUE, "Evening (6pm–12am)"
)</f>
        <v>Morning (6am–10am)</v>
      </c>
      <c r="AB784" s="5" t="str">
        <f t="shared" si="49"/>
        <v>Wednesday</v>
      </c>
      <c r="AC784" s="2">
        <f t="shared" si="50"/>
        <v>8</v>
      </c>
      <c r="AD784" s="7">
        <f t="shared" si="51"/>
        <v>195.99999999976717</v>
      </c>
    </row>
    <row r="785" spans="1:30" x14ac:dyDescent="0.35">
      <c r="A785" s="1" t="s">
        <v>871</v>
      </c>
      <c r="B785" s="4">
        <v>45889</v>
      </c>
      <c r="C785" s="1" t="s">
        <v>27</v>
      </c>
      <c r="D785" s="1" t="s">
        <v>28</v>
      </c>
      <c r="E785" s="1" t="s">
        <v>56</v>
      </c>
      <c r="F785" s="1" t="s">
        <v>44</v>
      </c>
      <c r="G785" s="1" t="s">
        <v>39</v>
      </c>
      <c r="H785" s="1" t="s">
        <v>40</v>
      </c>
      <c r="I785" s="1" t="s">
        <v>73</v>
      </c>
      <c r="J785" s="1" t="s">
        <v>1314</v>
      </c>
      <c r="K785" s="1" t="s">
        <v>1295</v>
      </c>
      <c r="L785" s="5">
        <v>45889.284722222219</v>
      </c>
      <c r="M785" s="5">
        <v>45889.29791666667</v>
      </c>
      <c r="N785" s="5">
        <v>45889.341666666667</v>
      </c>
      <c r="O785" s="5">
        <v>45889.367361111108</v>
      </c>
      <c r="P785" s="1">
        <v>19</v>
      </c>
      <c r="Q785" s="1">
        <v>63</v>
      </c>
      <c r="R785" s="1">
        <v>37</v>
      </c>
      <c r="S785" s="6">
        <v>16.8</v>
      </c>
      <c r="T785" s="1" t="s">
        <v>48</v>
      </c>
      <c r="U785" s="1" t="s">
        <v>35</v>
      </c>
      <c r="W785" s="2">
        <v>1.39</v>
      </c>
      <c r="X785" s="3">
        <v>19.57</v>
      </c>
      <c r="Y785" s="3">
        <v>706.24</v>
      </c>
      <c r="Z785" s="4" t="str">
        <f t="shared" si="48"/>
        <v>August</v>
      </c>
      <c r="AA785" s="1" t="str" cm="1">
        <f t="array" ref="AA785">_xlfn.IFS(
  HOUR(L785) &lt; 6, "Overnight (12am–6am)",
  HOUR(L785) &lt; 10, "Morning (6am–10am)",
  HOUR(L785) &lt; 14, "Midday (10am–2pm)",
  HOUR(L785) &lt; 18, "Afternoon (2pm–6pm)",
  TRUE, "Evening (6pm–12am)"
)</f>
        <v>Morning (6am–10am)</v>
      </c>
      <c r="AB785" s="5" t="str">
        <f t="shared" si="49"/>
        <v>Wednesday</v>
      </c>
      <c r="AC785" s="2">
        <f t="shared" si="50"/>
        <v>6</v>
      </c>
      <c r="AD785" s="7">
        <f t="shared" si="51"/>
        <v>119.00000000023283</v>
      </c>
    </row>
    <row r="786" spans="1:30" x14ac:dyDescent="0.35">
      <c r="A786" s="1" t="s">
        <v>872</v>
      </c>
      <c r="B786" s="4">
        <v>45884</v>
      </c>
      <c r="C786" s="1" t="s">
        <v>59</v>
      </c>
      <c r="D786" s="1" t="s">
        <v>28</v>
      </c>
      <c r="E786" s="1" t="s">
        <v>66</v>
      </c>
      <c r="F786" s="1" t="s">
        <v>44</v>
      </c>
      <c r="G786" s="1" t="s">
        <v>39</v>
      </c>
      <c r="H786" s="1" t="s">
        <v>40</v>
      </c>
      <c r="I786" s="1" t="s">
        <v>67</v>
      </c>
      <c r="J786" s="1" t="s">
        <v>1300</v>
      </c>
      <c r="K786" s="1" t="s">
        <v>1295</v>
      </c>
      <c r="L786" s="5">
        <v>45884.486111111109</v>
      </c>
      <c r="M786" s="5">
        <v>45884.505555555559</v>
      </c>
      <c r="N786" s="5">
        <v>45884.551388888889</v>
      </c>
      <c r="O786" s="5">
        <v>45884.583333333336</v>
      </c>
      <c r="P786" s="1">
        <v>28</v>
      </c>
      <c r="Q786" s="1">
        <v>66</v>
      </c>
      <c r="R786" s="1">
        <v>46</v>
      </c>
      <c r="S786" s="6">
        <v>20.2</v>
      </c>
      <c r="T786" s="1" t="s">
        <v>60</v>
      </c>
      <c r="U786" s="1" t="s">
        <v>35</v>
      </c>
      <c r="W786" s="2">
        <v>1.57</v>
      </c>
      <c r="X786" s="3">
        <v>109.47</v>
      </c>
      <c r="Y786" s="3">
        <v>555.59</v>
      </c>
      <c r="Z786" s="4" t="str">
        <f t="shared" si="48"/>
        <v>August</v>
      </c>
      <c r="AA786" s="1" t="str" cm="1">
        <f t="array" ref="AA786">_xlfn.IFS(
  HOUR(L786) &lt; 6, "Overnight (12am–6am)",
  HOUR(L786) &lt; 10, "Morning (6am–10am)",
  HOUR(L786) &lt; 14, "Midday (10am–2pm)",
  HOUR(L786) &lt; 18, "Afternoon (2pm–6pm)",
  TRUE, "Evening (6pm–12am)"
)</f>
        <v>Midday (10am–2pm)</v>
      </c>
      <c r="AB786" s="5" t="str">
        <f t="shared" si="49"/>
        <v>Friday</v>
      </c>
      <c r="AC786" s="2">
        <f t="shared" si="50"/>
        <v>11</v>
      </c>
      <c r="AD786" s="7">
        <f t="shared" si="51"/>
        <v>140.00000000582077</v>
      </c>
    </row>
    <row r="787" spans="1:30" x14ac:dyDescent="0.35">
      <c r="A787" s="1" t="s">
        <v>873</v>
      </c>
      <c r="B787" s="4">
        <v>45889</v>
      </c>
      <c r="C787" s="1" t="s">
        <v>119</v>
      </c>
      <c r="D787" s="1" t="s">
        <v>28</v>
      </c>
      <c r="E787" s="1" t="s">
        <v>29</v>
      </c>
      <c r="F787" s="1" t="s">
        <v>30</v>
      </c>
      <c r="G787" s="1" t="s">
        <v>45</v>
      </c>
      <c r="H787" s="1" t="s">
        <v>46</v>
      </c>
      <c r="I787" s="1" t="s">
        <v>57</v>
      </c>
      <c r="J787" s="1" t="s">
        <v>1313</v>
      </c>
      <c r="K787" s="1" t="s">
        <v>1296</v>
      </c>
      <c r="L787" s="5">
        <v>45889.354166666664</v>
      </c>
      <c r="M787" s="5">
        <v>45889.355555555558</v>
      </c>
      <c r="N787" s="5">
        <v>45889.380555555559</v>
      </c>
      <c r="O787" s="5">
        <v>45889.396527777775</v>
      </c>
      <c r="P787" s="1">
        <v>2</v>
      </c>
      <c r="Q787" s="1">
        <v>36</v>
      </c>
      <c r="R787" s="1">
        <v>23</v>
      </c>
      <c r="S787" s="6">
        <v>8.1</v>
      </c>
      <c r="T787" s="1" t="s">
        <v>60</v>
      </c>
      <c r="U787" s="1" t="s">
        <v>35</v>
      </c>
      <c r="W787" s="2">
        <v>1.48</v>
      </c>
      <c r="X787" s="3">
        <v>97.94</v>
      </c>
      <c r="Y787" s="3">
        <v>1301.3800000000001</v>
      </c>
      <c r="Z787" s="4" t="str">
        <f t="shared" si="48"/>
        <v>August</v>
      </c>
      <c r="AA787" s="1" t="str" cm="1">
        <f t="array" ref="AA787">_xlfn.IFS(
  HOUR(L787) &lt; 6, "Overnight (12am–6am)",
  HOUR(L787) &lt; 10, "Morning (6am–10am)",
  HOUR(L787) &lt; 14, "Midday (10am–2pm)",
  HOUR(L787) &lt; 18, "Afternoon (2pm–6pm)",
  TRUE, "Evening (6pm–12am)"
)</f>
        <v>Morning (6am–10am)</v>
      </c>
      <c r="AB787" s="5" t="str">
        <f t="shared" si="49"/>
        <v>Wednesday</v>
      </c>
      <c r="AC787" s="2">
        <f t="shared" si="50"/>
        <v>8</v>
      </c>
      <c r="AD787" s="7">
        <f t="shared" si="51"/>
        <v>60.999999999767169</v>
      </c>
    </row>
    <row r="788" spans="1:30" x14ac:dyDescent="0.35">
      <c r="A788" s="1" t="s">
        <v>874</v>
      </c>
      <c r="B788" s="4">
        <v>45876</v>
      </c>
      <c r="C788" s="1" t="s">
        <v>90</v>
      </c>
      <c r="D788" s="1" t="s">
        <v>28</v>
      </c>
      <c r="E788" s="1" t="s">
        <v>56</v>
      </c>
      <c r="F788" s="1" t="s">
        <v>44</v>
      </c>
      <c r="G788" s="1" t="s">
        <v>45</v>
      </c>
      <c r="H788" s="1" t="s">
        <v>46</v>
      </c>
      <c r="I788" s="1" t="s">
        <v>107</v>
      </c>
      <c r="J788" s="1" t="s">
        <v>1301</v>
      </c>
      <c r="K788" s="1" t="s">
        <v>1296</v>
      </c>
      <c r="L788" s="5">
        <v>45876.996527777781</v>
      </c>
      <c r="M788" s="5">
        <v>45877.004166666666</v>
      </c>
      <c r="N788" s="5">
        <v>45877.029861111114</v>
      </c>
      <c r="O788" s="5">
        <v>45877.05</v>
      </c>
      <c r="P788" s="1">
        <v>11</v>
      </c>
      <c r="Q788" s="1">
        <v>37</v>
      </c>
      <c r="R788" s="1">
        <v>29</v>
      </c>
      <c r="S788" s="6">
        <v>10.8</v>
      </c>
      <c r="T788" s="1" t="s">
        <v>54</v>
      </c>
      <c r="U788" s="1" t="s">
        <v>35</v>
      </c>
      <c r="W788" s="2">
        <v>4.59</v>
      </c>
      <c r="X788" s="3">
        <v>24.37</v>
      </c>
      <c r="Y788" s="3">
        <v>1254.28</v>
      </c>
      <c r="Z788" s="4" t="str">
        <f t="shared" si="48"/>
        <v>August</v>
      </c>
      <c r="AA788" s="1" t="str" cm="1">
        <f t="array" ref="AA788">_xlfn.IFS(
  HOUR(L788) &lt; 6, "Overnight (12am–6am)",
  HOUR(L788) &lt; 10, "Morning (6am–10am)",
  HOUR(L788) &lt; 14, "Midday (10am–2pm)",
  HOUR(L788) &lt; 18, "Afternoon (2pm–6pm)",
  TRUE, "Evening (6pm–12am)"
)</f>
        <v>Evening (6pm–12am)</v>
      </c>
      <c r="AB788" s="5" t="str">
        <f t="shared" si="49"/>
        <v>Thursday</v>
      </c>
      <c r="AC788" s="2">
        <f t="shared" si="50"/>
        <v>23</v>
      </c>
      <c r="AD788" s="7">
        <f t="shared" si="51"/>
        <v>76.999999999534339</v>
      </c>
    </row>
    <row r="789" spans="1:30" x14ac:dyDescent="0.35">
      <c r="A789" s="1" t="s">
        <v>875</v>
      </c>
      <c r="B789" s="4">
        <v>45889</v>
      </c>
      <c r="C789" s="1" t="s">
        <v>99</v>
      </c>
      <c r="D789" s="1" t="s">
        <v>28</v>
      </c>
      <c r="E789" s="1" t="s">
        <v>66</v>
      </c>
      <c r="F789" s="1" t="s">
        <v>30</v>
      </c>
      <c r="G789" s="1" t="s">
        <v>39</v>
      </c>
      <c r="H789" s="1" t="s">
        <v>40</v>
      </c>
      <c r="I789" s="1" t="s">
        <v>47</v>
      </c>
      <c r="J789" s="1" t="s">
        <v>1314</v>
      </c>
      <c r="K789" s="1" t="s">
        <v>1295</v>
      </c>
      <c r="L789" s="5">
        <v>45889.680555555555</v>
      </c>
      <c r="M789" s="5">
        <v>45889.702777777777</v>
      </c>
      <c r="N789" s="5">
        <v>45889.746527777781</v>
      </c>
      <c r="O789" s="5">
        <v>45889.771527777775</v>
      </c>
      <c r="P789" s="1">
        <v>32</v>
      </c>
      <c r="Q789" s="1">
        <v>63</v>
      </c>
      <c r="R789" s="1">
        <v>36</v>
      </c>
      <c r="S789" s="6">
        <v>12.2</v>
      </c>
      <c r="T789" s="1" t="s">
        <v>34</v>
      </c>
      <c r="U789" s="1" t="s">
        <v>35</v>
      </c>
      <c r="W789" s="2">
        <v>1.62</v>
      </c>
      <c r="X789" s="3">
        <v>52.88</v>
      </c>
      <c r="Y789" s="3">
        <v>658</v>
      </c>
      <c r="Z789" s="4" t="str">
        <f t="shared" si="48"/>
        <v>August</v>
      </c>
      <c r="AA789" s="1" t="str" cm="1">
        <f t="array" ref="AA789">_xlfn.IFS(
  HOUR(L789) &lt; 6, "Overnight (12am–6am)",
  HOUR(L789) &lt; 10, "Morning (6am–10am)",
  HOUR(L789) &lt; 14, "Midday (10am–2pm)",
  HOUR(L789) &lt; 18, "Afternoon (2pm–6pm)",
  TRUE, "Evening (6pm–12am)"
)</f>
        <v>Afternoon (2pm–6pm)</v>
      </c>
      <c r="AB789" s="5" t="str">
        <f t="shared" si="49"/>
        <v>Wednesday</v>
      </c>
      <c r="AC789" s="2">
        <f t="shared" si="50"/>
        <v>16</v>
      </c>
      <c r="AD789" s="7">
        <f t="shared" si="51"/>
        <v>130.99999999743886</v>
      </c>
    </row>
    <row r="790" spans="1:30" x14ac:dyDescent="0.35">
      <c r="A790" s="1" t="s">
        <v>876</v>
      </c>
      <c r="B790" s="4">
        <v>45890</v>
      </c>
      <c r="C790" s="1" t="s">
        <v>130</v>
      </c>
      <c r="D790" s="1" t="s">
        <v>28</v>
      </c>
      <c r="E790" s="1" t="s">
        <v>29</v>
      </c>
      <c r="F790" s="1" t="s">
        <v>30</v>
      </c>
      <c r="G790" s="1" t="s">
        <v>39</v>
      </c>
      <c r="H790" s="1" t="s">
        <v>40</v>
      </c>
      <c r="I790" s="1" t="s">
        <v>75</v>
      </c>
      <c r="J790" s="1" t="s">
        <v>1309</v>
      </c>
      <c r="K790" s="1" t="s">
        <v>1296</v>
      </c>
      <c r="L790" s="5">
        <v>45890.753472222219</v>
      </c>
      <c r="M790" s="5">
        <v>45890.760416666664</v>
      </c>
      <c r="N790" s="5">
        <v>45890.90347222222</v>
      </c>
      <c r="O790" s="5">
        <v>45890.914583333331</v>
      </c>
      <c r="P790" s="1">
        <v>10</v>
      </c>
      <c r="Q790" s="1">
        <v>206</v>
      </c>
      <c r="R790" s="1">
        <v>16</v>
      </c>
      <c r="S790" s="6">
        <v>7.2</v>
      </c>
      <c r="T790" s="1" t="s">
        <v>41</v>
      </c>
      <c r="U790" s="1" t="s">
        <v>35</v>
      </c>
      <c r="W790" s="2">
        <v>2.82</v>
      </c>
      <c r="X790" s="3">
        <v>175.64</v>
      </c>
      <c r="Y790" s="3">
        <v>466.51</v>
      </c>
      <c r="Z790" s="4" t="str">
        <f t="shared" si="48"/>
        <v>August</v>
      </c>
      <c r="AA790" s="1" t="str" cm="1">
        <f t="array" ref="AA790">_xlfn.IFS(
  HOUR(L790) &lt; 6, "Overnight (12am–6am)",
  HOUR(L790) &lt; 10, "Morning (6am–10am)",
  HOUR(L790) &lt; 14, "Midday (10am–2pm)",
  HOUR(L790) &lt; 18, "Afternoon (2pm–6pm)",
  TRUE, "Evening (6pm–12am)"
)</f>
        <v>Evening (6pm–12am)</v>
      </c>
      <c r="AB790" s="5" t="str">
        <f t="shared" si="49"/>
        <v>Thursday</v>
      </c>
      <c r="AC790" s="2">
        <f t="shared" si="50"/>
        <v>18</v>
      </c>
      <c r="AD790" s="7">
        <f t="shared" si="51"/>
        <v>232.00000000186265</v>
      </c>
    </row>
    <row r="791" spans="1:30" x14ac:dyDescent="0.35">
      <c r="A791" s="1" t="s">
        <v>877</v>
      </c>
      <c r="B791" s="4">
        <v>45872</v>
      </c>
      <c r="C791" s="1" t="s">
        <v>50</v>
      </c>
      <c r="D791" s="1" t="s">
        <v>28</v>
      </c>
      <c r="E791" s="1" t="s">
        <v>56</v>
      </c>
      <c r="F791" s="1" t="s">
        <v>30</v>
      </c>
      <c r="G791" s="1" t="s">
        <v>39</v>
      </c>
      <c r="H791" s="1" t="s">
        <v>40</v>
      </c>
      <c r="I791" s="1" t="s">
        <v>57</v>
      </c>
      <c r="J791" s="1" t="s">
        <v>1298</v>
      </c>
      <c r="K791" s="1" t="s">
        <v>1295</v>
      </c>
      <c r="L791" s="5">
        <v>45872.354166666664</v>
      </c>
      <c r="M791" s="5">
        <v>45872.379861111112</v>
      </c>
      <c r="N791" s="5">
        <v>45872.490277777775</v>
      </c>
      <c r="O791" s="5">
        <v>45872.50277777778</v>
      </c>
      <c r="P791" s="1">
        <v>37</v>
      </c>
      <c r="Q791" s="1">
        <v>159</v>
      </c>
      <c r="R791" s="1">
        <v>18</v>
      </c>
      <c r="S791" s="6">
        <v>15.3</v>
      </c>
      <c r="T791" s="1" t="s">
        <v>41</v>
      </c>
      <c r="U791" s="1" t="s">
        <v>35</v>
      </c>
      <c r="W791" s="2">
        <v>3.03</v>
      </c>
      <c r="X791" s="3">
        <v>171.36</v>
      </c>
      <c r="Y791" s="3">
        <v>311.56</v>
      </c>
      <c r="Z791" s="4" t="str">
        <f t="shared" si="48"/>
        <v>August</v>
      </c>
      <c r="AA791" s="1" t="str" cm="1">
        <f t="array" ref="AA791">_xlfn.IFS(
  HOUR(L791) &lt; 6, "Overnight (12am–6am)",
  HOUR(L791) &lt; 10, "Morning (6am–10am)",
  HOUR(L791) &lt; 14, "Midday (10am–2pm)",
  HOUR(L791) &lt; 18, "Afternoon (2pm–6pm)",
  TRUE, "Evening (6pm–12am)"
)</f>
        <v>Morning (6am–10am)</v>
      </c>
      <c r="AB791" s="5" t="str">
        <f t="shared" si="49"/>
        <v>Sunday</v>
      </c>
      <c r="AC791" s="2">
        <f t="shared" si="50"/>
        <v>8</v>
      </c>
      <c r="AD791" s="7">
        <f t="shared" si="51"/>
        <v>214.0000000060536</v>
      </c>
    </row>
    <row r="792" spans="1:30" x14ac:dyDescent="0.35">
      <c r="A792" s="1" t="s">
        <v>878</v>
      </c>
      <c r="B792" s="4">
        <v>45876</v>
      </c>
      <c r="C792" s="1" t="s">
        <v>99</v>
      </c>
      <c r="D792" s="1" t="s">
        <v>28</v>
      </c>
      <c r="E792" s="1" t="s">
        <v>66</v>
      </c>
      <c r="F792" s="1" t="s">
        <v>44</v>
      </c>
      <c r="G792" s="1" t="s">
        <v>45</v>
      </c>
      <c r="H792" s="1" t="s">
        <v>46</v>
      </c>
      <c r="I792" s="1" t="s">
        <v>67</v>
      </c>
      <c r="J792" s="1" t="s">
        <v>1302</v>
      </c>
      <c r="K792" s="1" t="s">
        <v>1292</v>
      </c>
      <c r="L792" s="5">
        <v>45876.722222222219</v>
      </c>
      <c r="M792" s="5">
        <v>45876.729861111111</v>
      </c>
      <c r="N792" s="5">
        <v>45876.759027777778</v>
      </c>
      <c r="O792" s="5">
        <v>45876.769444444442</v>
      </c>
      <c r="P792" s="1">
        <v>11</v>
      </c>
      <c r="Q792" s="1">
        <v>42</v>
      </c>
      <c r="R792" s="1">
        <v>15</v>
      </c>
      <c r="S792" s="6">
        <v>21.2</v>
      </c>
      <c r="T792" s="1" t="s">
        <v>77</v>
      </c>
      <c r="U792" s="1" t="s">
        <v>35</v>
      </c>
      <c r="W792" s="2">
        <v>3.8</v>
      </c>
      <c r="X792" s="3">
        <v>53.92</v>
      </c>
      <c r="Y792" s="3">
        <v>309.39</v>
      </c>
      <c r="Z792" s="4" t="str">
        <f t="shared" si="48"/>
        <v>August</v>
      </c>
      <c r="AA792" s="1" t="str" cm="1">
        <f t="array" ref="AA792">_xlfn.IFS(
  HOUR(L792) &lt; 6, "Overnight (12am–6am)",
  HOUR(L792) &lt; 10, "Morning (6am–10am)",
  HOUR(L792) &lt; 14, "Midday (10am–2pm)",
  HOUR(L792) &lt; 18, "Afternoon (2pm–6pm)",
  TRUE, "Evening (6pm–12am)"
)</f>
        <v>Afternoon (2pm–6pm)</v>
      </c>
      <c r="AB792" s="5" t="str">
        <f t="shared" si="49"/>
        <v>Thursday</v>
      </c>
      <c r="AC792" s="2">
        <f t="shared" si="50"/>
        <v>17</v>
      </c>
      <c r="AD792" s="7">
        <f t="shared" si="51"/>
        <v>68.000000001629815</v>
      </c>
    </row>
    <row r="793" spans="1:30" x14ac:dyDescent="0.35">
      <c r="A793" s="1" t="s">
        <v>879</v>
      </c>
      <c r="B793" s="4">
        <v>45884</v>
      </c>
      <c r="C793" s="1" t="s">
        <v>130</v>
      </c>
      <c r="D793" s="1" t="s">
        <v>28</v>
      </c>
      <c r="E793" s="1" t="s">
        <v>29</v>
      </c>
      <c r="F793" s="1" t="s">
        <v>30</v>
      </c>
      <c r="G793" s="1" t="s">
        <v>39</v>
      </c>
      <c r="H793" s="1" t="s">
        <v>40</v>
      </c>
      <c r="I793" s="1" t="s">
        <v>57</v>
      </c>
      <c r="J793" s="1" t="s">
        <v>1299</v>
      </c>
      <c r="K793" s="1" t="s">
        <v>1296</v>
      </c>
      <c r="L793" s="5">
        <v>45884.604166666664</v>
      </c>
      <c r="M793" s="5">
        <v>45884.604861111111</v>
      </c>
      <c r="N793" s="5">
        <v>45884.673611111109</v>
      </c>
      <c r="O793" s="5">
        <v>45884.692361111112</v>
      </c>
      <c r="P793" s="1">
        <v>1</v>
      </c>
      <c r="Q793" s="1">
        <v>99</v>
      </c>
      <c r="R793" s="1">
        <v>27</v>
      </c>
      <c r="S793" s="6">
        <v>2.4</v>
      </c>
      <c r="T793" s="1" t="s">
        <v>77</v>
      </c>
      <c r="U793" s="1" t="s">
        <v>35</v>
      </c>
      <c r="W793" s="2">
        <v>2.06</v>
      </c>
      <c r="X793" s="3">
        <v>117.87</v>
      </c>
      <c r="Y793" s="3">
        <v>542.63</v>
      </c>
      <c r="Z793" s="4" t="str">
        <f t="shared" si="48"/>
        <v>August</v>
      </c>
      <c r="AA793" s="1" t="str" cm="1">
        <f t="array" ref="AA793">_xlfn.IFS(
  HOUR(L793) &lt; 6, "Overnight (12am–6am)",
  HOUR(L793) &lt; 10, "Morning (6am–10am)",
  HOUR(L793) &lt; 14, "Midday (10am–2pm)",
  HOUR(L793) &lt; 18, "Afternoon (2pm–6pm)",
  TRUE, "Evening (6pm–12am)"
)</f>
        <v>Afternoon (2pm–6pm)</v>
      </c>
      <c r="AB793" s="5" t="str">
        <f t="shared" si="49"/>
        <v>Friday</v>
      </c>
      <c r="AC793" s="2">
        <f t="shared" si="50"/>
        <v>14</v>
      </c>
      <c r="AD793" s="7">
        <f t="shared" si="51"/>
        <v>127.0000000053551</v>
      </c>
    </row>
    <row r="794" spans="1:30" x14ac:dyDescent="0.35">
      <c r="A794" s="1" t="s">
        <v>880</v>
      </c>
      <c r="B794" s="4">
        <v>45878</v>
      </c>
      <c r="C794" s="1" t="s">
        <v>37</v>
      </c>
      <c r="D794" s="1" t="s">
        <v>28</v>
      </c>
      <c r="E794" s="1" t="s">
        <v>56</v>
      </c>
      <c r="F794" s="1" t="s">
        <v>30</v>
      </c>
      <c r="G794" s="1" t="s">
        <v>45</v>
      </c>
      <c r="H794" s="1" t="s">
        <v>46</v>
      </c>
      <c r="I794" s="1" t="s">
        <v>107</v>
      </c>
      <c r="J794" s="1" t="s">
        <v>1316</v>
      </c>
      <c r="K794" s="1" t="s">
        <v>1293</v>
      </c>
      <c r="L794" s="5">
        <v>45878.427083333336</v>
      </c>
      <c r="M794" s="5">
        <v>45878.433333333334</v>
      </c>
      <c r="N794" s="5">
        <v>45878.46597222222</v>
      </c>
      <c r="O794" s="5">
        <v>45878.479861111111</v>
      </c>
      <c r="P794" s="1">
        <v>9</v>
      </c>
      <c r="Q794" s="1">
        <v>47</v>
      </c>
      <c r="R794" s="1">
        <v>20</v>
      </c>
      <c r="S794" s="6">
        <v>4</v>
      </c>
      <c r="T794" s="1" t="s">
        <v>41</v>
      </c>
      <c r="U794" s="1" t="s">
        <v>35</v>
      </c>
      <c r="W794" s="2">
        <v>0.65</v>
      </c>
      <c r="X794" s="3">
        <v>33.67</v>
      </c>
      <c r="Y794" s="3">
        <v>849.65</v>
      </c>
      <c r="Z794" s="4" t="str">
        <f t="shared" si="48"/>
        <v>August</v>
      </c>
      <c r="AA794" s="1" t="str" cm="1">
        <f t="array" ref="AA794">_xlfn.IFS(
  HOUR(L794) &lt; 6, "Overnight (12am–6am)",
  HOUR(L794) &lt; 10, "Morning (6am–10am)",
  HOUR(L794) &lt; 14, "Midday (10am–2pm)",
  HOUR(L794) &lt; 18, "Afternoon (2pm–6pm)",
  TRUE, "Evening (6pm–12am)"
)</f>
        <v>Midday (10am–2pm)</v>
      </c>
      <c r="AB794" s="5" t="str">
        <f t="shared" si="49"/>
        <v>Saturday</v>
      </c>
      <c r="AC794" s="2">
        <f t="shared" si="50"/>
        <v>10</v>
      </c>
      <c r="AD794" s="7">
        <f t="shared" si="51"/>
        <v>75.99999999627471</v>
      </c>
    </row>
    <row r="795" spans="1:30" x14ac:dyDescent="0.35">
      <c r="A795" s="1" t="s">
        <v>881</v>
      </c>
      <c r="B795" s="4">
        <v>45870</v>
      </c>
      <c r="C795" s="1" t="s">
        <v>83</v>
      </c>
      <c r="D795" s="1" t="s">
        <v>28</v>
      </c>
      <c r="E795" s="1" t="s">
        <v>66</v>
      </c>
      <c r="F795" s="1" t="s">
        <v>44</v>
      </c>
      <c r="G795" s="1" t="s">
        <v>31</v>
      </c>
      <c r="H795" s="1" t="s">
        <v>32</v>
      </c>
      <c r="I795" s="1" t="s">
        <v>85</v>
      </c>
      <c r="J795" s="1" t="s">
        <v>1321</v>
      </c>
      <c r="K795" s="1" t="s">
        <v>1296</v>
      </c>
      <c r="L795" s="5">
        <v>45870.538194444445</v>
      </c>
      <c r="M795" s="5">
        <v>45870.550694444442</v>
      </c>
      <c r="N795" s="5">
        <v>45870.550694444442</v>
      </c>
      <c r="O795" s="5">
        <v>45870.571527777778</v>
      </c>
      <c r="P795" s="1">
        <v>18</v>
      </c>
      <c r="Q795" s="1">
        <v>0</v>
      </c>
      <c r="R795" s="1">
        <v>30</v>
      </c>
      <c r="S795" s="6">
        <v>13.3</v>
      </c>
      <c r="T795" s="1" t="s">
        <v>54</v>
      </c>
      <c r="U795" s="1" t="s">
        <v>35</v>
      </c>
      <c r="W795" s="2">
        <v>1.44</v>
      </c>
      <c r="X795" s="3">
        <v>0</v>
      </c>
      <c r="Y795" s="3">
        <v>194.42</v>
      </c>
      <c r="Z795" s="4" t="str">
        <f t="shared" si="48"/>
        <v>August</v>
      </c>
      <c r="AA795" s="1" t="str" cm="1">
        <f t="array" ref="AA795">_xlfn.IFS(
  HOUR(L795) &lt; 6, "Overnight (12am–6am)",
  HOUR(L795) &lt; 10, "Morning (6am–10am)",
  HOUR(L795) &lt; 14, "Midday (10am–2pm)",
  HOUR(L795) &lt; 18, "Afternoon (2pm–6pm)",
  TRUE, "Evening (6pm–12am)"
)</f>
        <v>Midday (10am–2pm)</v>
      </c>
      <c r="AB795" s="5" t="str">
        <f t="shared" si="49"/>
        <v>Friday</v>
      </c>
      <c r="AC795" s="2">
        <f t="shared" si="50"/>
        <v>12</v>
      </c>
      <c r="AD795" s="7">
        <f t="shared" si="51"/>
        <v>47.999999999301508</v>
      </c>
    </row>
    <row r="796" spans="1:30" x14ac:dyDescent="0.35">
      <c r="A796" s="1" t="s">
        <v>882</v>
      </c>
      <c r="B796" s="4">
        <v>45882</v>
      </c>
      <c r="C796" s="1" t="s">
        <v>83</v>
      </c>
      <c r="D796" s="1" t="s">
        <v>28</v>
      </c>
      <c r="E796" s="1" t="s">
        <v>56</v>
      </c>
      <c r="F796" s="1" t="s">
        <v>30</v>
      </c>
      <c r="G796" s="1" t="s">
        <v>39</v>
      </c>
      <c r="H796" s="1" t="s">
        <v>40</v>
      </c>
      <c r="I796" s="1" t="s">
        <v>57</v>
      </c>
      <c r="J796" s="1" t="s">
        <v>1301</v>
      </c>
      <c r="K796" s="1" t="s">
        <v>1292</v>
      </c>
      <c r="L796" s="5">
        <v>45882.510416666664</v>
      </c>
      <c r="M796" s="5">
        <v>45882.523611111108</v>
      </c>
      <c r="N796" s="5">
        <v>45882.54583333333</v>
      </c>
      <c r="O796" s="5">
        <v>45882.570138888892</v>
      </c>
      <c r="P796" s="1">
        <v>19</v>
      </c>
      <c r="Q796" s="1">
        <v>32</v>
      </c>
      <c r="R796" s="1">
        <v>35</v>
      </c>
      <c r="S796" s="6">
        <v>12.3</v>
      </c>
      <c r="T796" s="1" t="s">
        <v>77</v>
      </c>
      <c r="U796" s="1" t="s">
        <v>35</v>
      </c>
      <c r="W796" s="2">
        <v>0.6</v>
      </c>
      <c r="X796" s="3">
        <v>124.12</v>
      </c>
      <c r="Y796" s="3">
        <v>225.67</v>
      </c>
      <c r="Z796" s="4" t="str">
        <f t="shared" si="48"/>
        <v>August</v>
      </c>
      <c r="AA796" s="1" t="str" cm="1">
        <f t="array" ref="AA796">_xlfn.IFS(
  HOUR(L796) &lt; 6, "Overnight (12am–6am)",
  HOUR(L796) &lt; 10, "Morning (6am–10am)",
  HOUR(L796) &lt; 14, "Midday (10am–2pm)",
  HOUR(L796) &lt; 18, "Afternoon (2pm–6pm)",
  TRUE, "Evening (6pm–12am)"
)</f>
        <v>Midday (10am–2pm)</v>
      </c>
      <c r="AB796" s="5" t="str">
        <f t="shared" si="49"/>
        <v>Wednesday</v>
      </c>
      <c r="AC796" s="2">
        <f t="shared" si="50"/>
        <v>12</v>
      </c>
      <c r="AD796" s="7">
        <f t="shared" si="51"/>
        <v>86.000000007916242</v>
      </c>
    </row>
    <row r="797" spans="1:30" x14ac:dyDescent="0.35">
      <c r="A797" s="1" t="s">
        <v>883</v>
      </c>
      <c r="B797" s="4">
        <v>45889</v>
      </c>
      <c r="C797" s="1" t="s">
        <v>37</v>
      </c>
      <c r="D797" s="1" t="s">
        <v>28</v>
      </c>
      <c r="E797" s="1" t="s">
        <v>66</v>
      </c>
      <c r="F797" s="1" t="s">
        <v>30</v>
      </c>
      <c r="G797" s="1" t="s">
        <v>31</v>
      </c>
      <c r="H797" s="1" t="s">
        <v>32</v>
      </c>
      <c r="I797" s="1" t="s">
        <v>47</v>
      </c>
      <c r="J797" s="1" t="s">
        <v>1305</v>
      </c>
      <c r="K797" s="1" t="s">
        <v>1297</v>
      </c>
      <c r="L797" s="5">
        <v>45889.590277777781</v>
      </c>
      <c r="M797" s="5">
        <v>45889.605555555558</v>
      </c>
      <c r="N797" s="5">
        <v>45889.760416666664</v>
      </c>
      <c r="O797" s="5">
        <v>45889.777083333334</v>
      </c>
      <c r="P797" s="1">
        <v>22</v>
      </c>
      <c r="Q797" s="1">
        <v>223</v>
      </c>
      <c r="R797" s="1">
        <v>24</v>
      </c>
      <c r="S797" s="6">
        <v>12.2</v>
      </c>
      <c r="T797" s="1" t="s">
        <v>54</v>
      </c>
      <c r="U797" s="1" t="s">
        <v>35</v>
      </c>
      <c r="W797" s="2">
        <v>1.67</v>
      </c>
      <c r="X797" s="3">
        <v>48.99</v>
      </c>
      <c r="Y797" s="3">
        <v>277.52999999999997</v>
      </c>
      <c r="Z797" s="4" t="str">
        <f t="shared" si="48"/>
        <v>August</v>
      </c>
      <c r="AA797" s="1" t="str" cm="1">
        <f t="array" ref="AA797">_xlfn.IFS(
  HOUR(L797) &lt; 6, "Overnight (12am–6am)",
  HOUR(L797) &lt; 10, "Morning (6am–10am)",
  HOUR(L797) &lt; 14, "Midday (10am–2pm)",
  HOUR(L797) &lt; 18, "Afternoon (2pm–6pm)",
  TRUE, "Evening (6pm–12am)"
)</f>
        <v>Afternoon (2pm–6pm)</v>
      </c>
      <c r="AB797" s="5" t="str">
        <f t="shared" si="49"/>
        <v>Wednesday</v>
      </c>
      <c r="AC797" s="2">
        <f t="shared" si="50"/>
        <v>14</v>
      </c>
      <c r="AD797" s="7">
        <f t="shared" si="51"/>
        <v>268.99999999674037</v>
      </c>
    </row>
    <row r="798" spans="1:30" x14ac:dyDescent="0.35">
      <c r="A798" s="1" t="s">
        <v>884</v>
      </c>
      <c r="B798" s="4">
        <v>45875</v>
      </c>
      <c r="C798" s="1" t="s">
        <v>27</v>
      </c>
      <c r="D798" s="1" t="s">
        <v>28</v>
      </c>
      <c r="E798" s="1" t="s">
        <v>53</v>
      </c>
      <c r="F798" s="1" t="s">
        <v>30</v>
      </c>
      <c r="G798" s="1" t="s">
        <v>39</v>
      </c>
      <c r="H798" s="1" t="s">
        <v>40</v>
      </c>
      <c r="I798" s="1" t="s">
        <v>47</v>
      </c>
      <c r="J798" s="1" t="s">
        <v>1320</v>
      </c>
      <c r="K798" s="1" t="s">
        <v>1292</v>
      </c>
      <c r="L798" s="5">
        <v>45875.677083333336</v>
      </c>
      <c r="M798" s="5">
        <v>45875.677777777775</v>
      </c>
      <c r="N798" s="5">
        <v>45875.723611111112</v>
      </c>
      <c r="O798" s="5">
        <v>45875.740972222222</v>
      </c>
      <c r="P798" s="1">
        <v>1</v>
      </c>
      <c r="Q798" s="1">
        <v>66</v>
      </c>
      <c r="R798" s="1">
        <v>25</v>
      </c>
      <c r="S798" s="6">
        <v>17.7</v>
      </c>
      <c r="T798" s="1" t="s">
        <v>48</v>
      </c>
      <c r="U798" s="1" t="s">
        <v>35</v>
      </c>
      <c r="W798" s="2">
        <v>2.6</v>
      </c>
      <c r="X798" s="3">
        <v>40.770000000000003</v>
      </c>
      <c r="Y798" s="3">
        <v>1003.03</v>
      </c>
      <c r="Z798" s="4" t="str">
        <f t="shared" si="48"/>
        <v>August</v>
      </c>
      <c r="AA798" s="1" t="str" cm="1">
        <f t="array" ref="AA798">_xlfn.IFS(
  HOUR(L798) &lt; 6, "Overnight (12am–6am)",
  HOUR(L798) &lt; 10, "Morning (6am–10am)",
  HOUR(L798) &lt; 14, "Midday (10am–2pm)",
  HOUR(L798) &lt; 18, "Afternoon (2pm–6pm)",
  TRUE, "Evening (6pm–12am)"
)</f>
        <v>Afternoon (2pm–6pm)</v>
      </c>
      <c r="AB798" s="5" t="str">
        <f t="shared" si="49"/>
        <v>Wednesday</v>
      </c>
      <c r="AC798" s="2">
        <f t="shared" si="50"/>
        <v>16</v>
      </c>
      <c r="AD798" s="7">
        <f t="shared" si="51"/>
        <v>91.999999996041879</v>
      </c>
    </row>
    <row r="799" spans="1:30" x14ac:dyDescent="0.35">
      <c r="A799" s="1" t="s">
        <v>885</v>
      </c>
      <c r="B799" s="4">
        <v>45888</v>
      </c>
      <c r="C799" s="1" t="s">
        <v>37</v>
      </c>
      <c r="D799" s="1" t="s">
        <v>28</v>
      </c>
      <c r="E799" s="1" t="s">
        <v>66</v>
      </c>
      <c r="F799" s="1" t="s">
        <v>30</v>
      </c>
      <c r="G799" s="1" t="s">
        <v>45</v>
      </c>
      <c r="H799" s="1" t="s">
        <v>46</v>
      </c>
      <c r="I799" s="1" t="s">
        <v>107</v>
      </c>
      <c r="J799" s="1" t="s">
        <v>1303</v>
      </c>
      <c r="K799" s="1" t="s">
        <v>1295</v>
      </c>
      <c r="L799" s="5">
        <v>45888.208333333336</v>
      </c>
      <c r="M799" s="5">
        <v>45888.211111111108</v>
      </c>
      <c r="N799" s="5">
        <v>45888.241666666669</v>
      </c>
      <c r="O799" s="5">
        <v>45888.256249999999</v>
      </c>
      <c r="P799" s="1">
        <v>4</v>
      </c>
      <c r="Q799" s="1">
        <v>44</v>
      </c>
      <c r="R799" s="1">
        <v>21</v>
      </c>
      <c r="S799" s="6">
        <v>11.1</v>
      </c>
      <c r="T799" s="1" t="s">
        <v>54</v>
      </c>
      <c r="U799" s="1" t="s">
        <v>35</v>
      </c>
      <c r="W799" s="2">
        <v>1.91</v>
      </c>
      <c r="X799" s="3">
        <v>162.01</v>
      </c>
      <c r="Y799" s="3">
        <v>843.37</v>
      </c>
      <c r="Z799" s="4" t="str">
        <f t="shared" si="48"/>
        <v>August</v>
      </c>
      <c r="AA799" s="1" t="str" cm="1">
        <f t="array" ref="AA799">_xlfn.IFS(
  HOUR(L799) &lt; 6, "Overnight (12am–6am)",
  HOUR(L799) &lt; 10, "Morning (6am–10am)",
  HOUR(L799) &lt; 14, "Midday (10am–2pm)",
  HOUR(L799) &lt; 18, "Afternoon (2pm–6pm)",
  TRUE, "Evening (6pm–12am)"
)</f>
        <v>Overnight (12am–6am)</v>
      </c>
      <c r="AB799" s="5" t="str">
        <f t="shared" si="49"/>
        <v>Tuesday</v>
      </c>
      <c r="AC799" s="2">
        <f t="shared" si="50"/>
        <v>5</v>
      </c>
      <c r="AD799" s="7">
        <f t="shared" si="51"/>
        <v>68.999999994412065</v>
      </c>
    </row>
    <row r="800" spans="1:30" x14ac:dyDescent="0.35">
      <c r="A800" s="1" t="s">
        <v>886</v>
      </c>
      <c r="B800" s="4">
        <v>45894</v>
      </c>
      <c r="C800" s="1" t="s">
        <v>37</v>
      </c>
      <c r="D800" s="1" t="s">
        <v>28</v>
      </c>
      <c r="E800" s="1" t="s">
        <v>53</v>
      </c>
      <c r="F800" s="1" t="s">
        <v>30</v>
      </c>
      <c r="G800" s="1" t="s">
        <v>45</v>
      </c>
      <c r="H800" s="1" t="s">
        <v>46</v>
      </c>
      <c r="I800" s="1" t="s">
        <v>67</v>
      </c>
      <c r="J800" s="1" t="s">
        <v>1315</v>
      </c>
      <c r="K800" s="1" t="s">
        <v>1292</v>
      </c>
      <c r="L800" s="5">
        <v>45894.684027777781</v>
      </c>
      <c r="M800" s="5">
        <v>45894.692361111112</v>
      </c>
      <c r="N800" s="5">
        <v>45894.740277777775</v>
      </c>
      <c r="O800" s="5">
        <v>45894.758333333331</v>
      </c>
      <c r="P800" s="1">
        <v>12</v>
      </c>
      <c r="Q800" s="1">
        <v>69</v>
      </c>
      <c r="R800" s="1">
        <v>26</v>
      </c>
      <c r="S800" s="6">
        <v>16.600000000000001</v>
      </c>
      <c r="T800" s="1" t="s">
        <v>34</v>
      </c>
      <c r="U800" s="1" t="s">
        <v>35</v>
      </c>
      <c r="W800" s="2">
        <v>2.48</v>
      </c>
      <c r="X800" s="3">
        <v>23.9</v>
      </c>
      <c r="Y800" s="3">
        <v>890.78</v>
      </c>
      <c r="Z800" s="4" t="str">
        <f t="shared" si="48"/>
        <v>August</v>
      </c>
      <c r="AA800" s="1" t="str" cm="1">
        <f t="array" ref="AA800">_xlfn.IFS(
  HOUR(L800) &lt; 6, "Overnight (12am–6am)",
  HOUR(L800) &lt; 10, "Morning (6am–10am)",
  HOUR(L800) &lt; 14, "Midday (10am–2pm)",
  HOUR(L800) &lt; 18, "Afternoon (2pm–6pm)",
  TRUE, "Evening (6pm–12am)"
)</f>
        <v>Afternoon (2pm–6pm)</v>
      </c>
      <c r="AB800" s="5" t="str">
        <f t="shared" si="49"/>
        <v>Monday</v>
      </c>
      <c r="AC800" s="2">
        <f t="shared" si="50"/>
        <v>16</v>
      </c>
      <c r="AD800" s="7">
        <f t="shared" si="51"/>
        <v>106.99999999254942</v>
      </c>
    </row>
    <row r="801" spans="1:30" x14ac:dyDescent="0.35">
      <c r="A801" s="1" t="s">
        <v>887</v>
      </c>
      <c r="B801" s="4">
        <v>45888</v>
      </c>
      <c r="C801" s="1" t="s">
        <v>27</v>
      </c>
      <c r="D801" s="1" t="s">
        <v>28</v>
      </c>
      <c r="E801" s="1" t="s">
        <v>66</v>
      </c>
      <c r="F801" s="1" t="s">
        <v>30</v>
      </c>
      <c r="G801" s="1" t="s">
        <v>45</v>
      </c>
      <c r="H801" s="1" t="s">
        <v>46</v>
      </c>
      <c r="I801" s="1" t="s">
        <v>33</v>
      </c>
      <c r="J801" s="1" t="s">
        <v>1322</v>
      </c>
      <c r="K801" s="1" t="s">
        <v>1295</v>
      </c>
      <c r="L801" s="5">
        <v>45888.6875</v>
      </c>
      <c r="M801" s="5">
        <v>45888.692361111112</v>
      </c>
      <c r="N801" s="5">
        <v>45888.736111111109</v>
      </c>
      <c r="O801" s="5">
        <v>45888.74722222222</v>
      </c>
      <c r="P801" s="1">
        <v>7</v>
      </c>
      <c r="Q801" s="1">
        <v>63</v>
      </c>
      <c r="R801" s="1">
        <v>16</v>
      </c>
      <c r="S801" s="6">
        <v>12.7</v>
      </c>
      <c r="T801" s="1" t="s">
        <v>60</v>
      </c>
      <c r="U801" s="1" t="s">
        <v>70</v>
      </c>
      <c r="V801" s="1" t="s">
        <v>105</v>
      </c>
      <c r="W801" s="2">
        <v>0</v>
      </c>
      <c r="X801" s="3">
        <v>0</v>
      </c>
      <c r="Y801" s="3">
        <v>0</v>
      </c>
      <c r="Z801" s="4" t="str">
        <f t="shared" si="48"/>
        <v>August</v>
      </c>
      <c r="AA801" s="1" t="str" cm="1">
        <f t="array" ref="AA801">_xlfn.IFS(
  HOUR(L801) &lt; 6, "Overnight (12am–6am)",
  HOUR(L801) &lt; 10, "Morning (6am–10am)",
  HOUR(L801) &lt; 14, "Midday (10am–2pm)",
  HOUR(L801) &lt; 18, "Afternoon (2pm–6pm)",
  TRUE, "Evening (6pm–12am)"
)</f>
        <v>Afternoon (2pm–6pm)</v>
      </c>
      <c r="AB801" s="5" t="str">
        <f t="shared" si="49"/>
        <v>Tuesday</v>
      </c>
      <c r="AC801" s="2">
        <f t="shared" si="50"/>
        <v>16</v>
      </c>
      <c r="AD801" s="7">
        <f t="shared" si="51"/>
        <v>85.999999997438863</v>
      </c>
    </row>
    <row r="802" spans="1:30" x14ac:dyDescent="0.35">
      <c r="A802" s="1" t="s">
        <v>888</v>
      </c>
      <c r="B802" s="4">
        <v>45922</v>
      </c>
      <c r="C802" s="1" t="s">
        <v>96</v>
      </c>
      <c r="D802" s="1" t="s">
        <v>28</v>
      </c>
      <c r="E802" s="1" t="s">
        <v>53</v>
      </c>
      <c r="F802" s="1" t="s">
        <v>30</v>
      </c>
      <c r="G802" s="1" t="s">
        <v>39</v>
      </c>
      <c r="H802" s="1" t="s">
        <v>40</v>
      </c>
      <c r="I802" s="1" t="s">
        <v>67</v>
      </c>
      <c r="J802" s="1" t="s">
        <v>1317</v>
      </c>
      <c r="K802" s="1" t="s">
        <v>1296</v>
      </c>
      <c r="L802" s="5">
        <v>45922.625</v>
      </c>
      <c r="M802" s="5">
        <v>45922.643055555556</v>
      </c>
      <c r="N802" s="5">
        <v>45922.706250000003</v>
      </c>
      <c r="O802" s="5">
        <v>45922.720138888886</v>
      </c>
      <c r="P802" s="1">
        <v>26</v>
      </c>
      <c r="Q802" s="1">
        <v>91</v>
      </c>
      <c r="R802" s="1">
        <v>20</v>
      </c>
      <c r="S802" s="6">
        <v>4.5</v>
      </c>
      <c r="T802" s="1" t="s">
        <v>34</v>
      </c>
      <c r="U802" s="1" t="s">
        <v>35</v>
      </c>
      <c r="W802" s="2">
        <v>1.06</v>
      </c>
      <c r="X802" s="3">
        <v>233.8</v>
      </c>
      <c r="Y802" s="3">
        <v>642.22</v>
      </c>
      <c r="Z802" s="4" t="str">
        <f t="shared" si="48"/>
        <v>September</v>
      </c>
      <c r="AA802" s="1" t="str" cm="1">
        <f t="array" ref="AA802">_xlfn.IFS(
  HOUR(L802) &lt; 6, "Overnight (12am–6am)",
  HOUR(L802) &lt; 10, "Morning (6am–10am)",
  HOUR(L802) &lt; 14, "Midday (10am–2pm)",
  HOUR(L802) &lt; 18, "Afternoon (2pm–6pm)",
  TRUE, "Evening (6pm–12am)"
)</f>
        <v>Afternoon (2pm–6pm)</v>
      </c>
      <c r="AB802" s="5" t="str">
        <f t="shared" si="49"/>
        <v>Monday</v>
      </c>
      <c r="AC802" s="2">
        <f t="shared" si="50"/>
        <v>15</v>
      </c>
      <c r="AD802" s="7">
        <f t="shared" si="51"/>
        <v>136.99999999604188</v>
      </c>
    </row>
    <row r="803" spans="1:30" x14ac:dyDescent="0.35">
      <c r="A803" s="1" t="s">
        <v>890</v>
      </c>
      <c r="B803" s="4">
        <v>45922</v>
      </c>
      <c r="C803" s="1" t="s">
        <v>83</v>
      </c>
      <c r="D803" s="1" t="s">
        <v>28</v>
      </c>
      <c r="E803" s="1" t="s">
        <v>29</v>
      </c>
      <c r="F803" s="1" t="s">
        <v>30</v>
      </c>
      <c r="G803" s="1" t="s">
        <v>39</v>
      </c>
      <c r="H803" s="1" t="s">
        <v>40</v>
      </c>
      <c r="I803" s="1" t="s">
        <v>107</v>
      </c>
      <c r="J803" s="1" t="s">
        <v>1311</v>
      </c>
      <c r="K803" s="1" t="s">
        <v>1296</v>
      </c>
      <c r="L803" s="5">
        <v>45922.638888888891</v>
      </c>
      <c r="M803" s="5">
        <v>45922.652777777781</v>
      </c>
      <c r="N803" s="5">
        <v>45922.715277777781</v>
      </c>
      <c r="O803" s="5">
        <v>45922.727083333331</v>
      </c>
      <c r="P803" s="1">
        <v>20</v>
      </c>
      <c r="Q803" s="1">
        <v>90</v>
      </c>
      <c r="R803" s="1">
        <v>17</v>
      </c>
      <c r="S803" s="6">
        <v>11.4</v>
      </c>
      <c r="T803" s="1" t="s">
        <v>54</v>
      </c>
      <c r="U803" s="1" t="s">
        <v>70</v>
      </c>
      <c r="V803" s="1" t="s">
        <v>135</v>
      </c>
      <c r="W803" s="2">
        <v>0</v>
      </c>
      <c r="X803" s="3">
        <v>0</v>
      </c>
      <c r="Y803" s="3">
        <v>0</v>
      </c>
      <c r="Z803" s="4" t="str">
        <f t="shared" si="48"/>
        <v>September</v>
      </c>
      <c r="AA803" s="1" t="str" cm="1">
        <f t="array" ref="AA803">_xlfn.IFS(
  HOUR(L803) &lt; 6, "Overnight (12am–6am)",
  HOUR(L803) &lt; 10, "Morning (6am–10am)",
  HOUR(L803) &lt; 14, "Midday (10am–2pm)",
  HOUR(L803) &lt; 18, "Afternoon (2pm–6pm)",
  TRUE, "Evening (6pm–12am)"
)</f>
        <v>Afternoon (2pm–6pm)</v>
      </c>
      <c r="AB803" s="5" t="str">
        <f t="shared" si="49"/>
        <v>Monday</v>
      </c>
      <c r="AC803" s="2">
        <f t="shared" si="50"/>
        <v>15</v>
      </c>
      <c r="AD803" s="7">
        <f t="shared" si="51"/>
        <v>126.99999999487773</v>
      </c>
    </row>
    <row r="804" spans="1:30" x14ac:dyDescent="0.35">
      <c r="A804" s="1" t="s">
        <v>891</v>
      </c>
      <c r="B804" s="4">
        <v>45904</v>
      </c>
      <c r="C804" s="1" t="s">
        <v>96</v>
      </c>
      <c r="D804" s="1" t="s">
        <v>28</v>
      </c>
      <c r="E804" s="1" t="s">
        <v>29</v>
      </c>
      <c r="F804" s="1" t="s">
        <v>30</v>
      </c>
      <c r="G804" s="1" t="s">
        <v>31</v>
      </c>
      <c r="H804" s="1" t="s">
        <v>32</v>
      </c>
      <c r="I804" s="1" t="s">
        <v>47</v>
      </c>
      <c r="J804" s="1" t="s">
        <v>1312</v>
      </c>
      <c r="K804" s="1" t="s">
        <v>1295</v>
      </c>
      <c r="L804" s="5">
        <v>45904.774305555555</v>
      </c>
      <c r="M804" s="5">
        <v>45904.790277777778</v>
      </c>
      <c r="N804" s="5">
        <v>45904.869444444441</v>
      </c>
      <c r="O804" s="5">
        <v>45904.887499999997</v>
      </c>
      <c r="P804" s="1">
        <v>23</v>
      </c>
      <c r="Q804" s="1">
        <v>114</v>
      </c>
      <c r="R804" s="1">
        <v>26</v>
      </c>
      <c r="S804" s="6">
        <v>5.9</v>
      </c>
      <c r="T804" s="1" t="s">
        <v>48</v>
      </c>
      <c r="U804" s="1" t="s">
        <v>35</v>
      </c>
      <c r="W804" s="2">
        <v>1.95</v>
      </c>
      <c r="X804" s="3">
        <v>36.49</v>
      </c>
      <c r="Y804" s="3">
        <v>260.67</v>
      </c>
      <c r="Z804" s="4" t="str">
        <f t="shared" si="48"/>
        <v>September</v>
      </c>
      <c r="AA804" s="1" t="str" cm="1">
        <f t="array" ref="AA804">_xlfn.IFS(
  HOUR(L804) &lt; 6, "Overnight (12am–6am)",
  HOUR(L804) &lt; 10, "Morning (6am–10am)",
  HOUR(L804) &lt; 14, "Midday (10am–2pm)",
  HOUR(L804) &lt; 18, "Afternoon (2pm–6pm)",
  TRUE, "Evening (6pm–12am)"
)</f>
        <v>Evening (6pm–12am)</v>
      </c>
      <c r="AB804" s="5" t="str">
        <f t="shared" si="49"/>
        <v>Thursday</v>
      </c>
      <c r="AC804" s="2">
        <f t="shared" si="50"/>
        <v>18</v>
      </c>
      <c r="AD804" s="7">
        <f t="shared" si="51"/>
        <v>162.9999999969732</v>
      </c>
    </row>
    <row r="805" spans="1:30" x14ac:dyDescent="0.35">
      <c r="A805" s="1" t="s">
        <v>892</v>
      </c>
      <c r="B805" s="4">
        <v>45929</v>
      </c>
      <c r="C805" s="1" t="s">
        <v>52</v>
      </c>
      <c r="D805" s="1" t="s">
        <v>28</v>
      </c>
      <c r="E805" s="1" t="s">
        <v>56</v>
      </c>
      <c r="F805" s="1" t="s">
        <v>30</v>
      </c>
      <c r="G805" s="1" t="s">
        <v>45</v>
      </c>
      <c r="H805" s="1" t="s">
        <v>46</v>
      </c>
      <c r="I805" s="1" t="s">
        <v>75</v>
      </c>
      <c r="J805" s="1" t="s">
        <v>1320</v>
      </c>
      <c r="K805" s="1" t="s">
        <v>1293</v>
      </c>
      <c r="L805" s="5">
        <v>45929.364583333336</v>
      </c>
      <c r="M805" s="5">
        <v>45929.368055555555</v>
      </c>
      <c r="N805" s="5">
        <v>45929.38958333333</v>
      </c>
      <c r="O805" s="5">
        <v>45929.400694444441</v>
      </c>
      <c r="P805" s="1">
        <v>5</v>
      </c>
      <c r="Q805" s="1">
        <v>31</v>
      </c>
      <c r="R805" s="1">
        <v>16</v>
      </c>
      <c r="S805" s="6">
        <v>12.5</v>
      </c>
      <c r="T805" s="1" t="s">
        <v>77</v>
      </c>
      <c r="U805" s="1" t="s">
        <v>35</v>
      </c>
      <c r="W805" s="2">
        <v>3.3</v>
      </c>
      <c r="X805" s="3">
        <v>162.08000000000001</v>
      </c>
      <c r="Y805" s="3">
        <v>879.14</v>
      </c>
      <c r="Z805" s="4" t="str">
        <f t="shared" si="48"/>
        <v>September</v>
      </c>
      <c r="AA805" s="1" t="str" cm="1">
        <f t="array" ref="AA805">_xlfn.IFS(
  HOUR(L805) &lt; 6, "Overnight (12am–6am)",
  HOUR(L805) &lt; 10, "Morning (6am–10am)",
  HOUR(L805) &lt; 14, "Midday (10am–2pm)",
  HOUR(L805) &lt; 18, "Afternoon (2pm–6pm)",
  TRUE, "Evening (6pm–12am)"
)</f>
        <v>Morning (6am–10am)</v>
      </c>
      <c r="AB805" s="5" t="str">
        <f t="shared" si="49"/>
        <v>Monday</v>
      </c>
      <c r="AC805" s="2">
        <f t="shared" si="50"/>
        <v>8</v>
      </c>
      <c r="AD805" s="7">
        <f t="shared" si="51"/>
        <v>51.999999991385266</v>
      </c>
    </row>
    <row r="806" spans="1:30" x14ac:dyDescent="0.35">
      <c r="A806" s="1" t="s">
        <v>893</v>
      </c>
      <c r="B806" s="4">
        <v>45930</v>
      </c>
      <c r="C806" s="1" t="s">
        <v>65</v>
      </c>
      <c r="D806" s="1" t="s">
        <v>28</v>
      </c>
      <c r="E806" s="1" t="s">
        <v>53</v>
      </c>
      <c r="F806" s="1" t="s">
        <v>30</v>
      </c>
      <c r="G806" s="1" t="s">
        <v>45</v>
      </c>
      <c r="H806" s="1" t="s">
        <v>46</v>
      </c>
      <c r="I806" s="1" t="s">
        <v>107</v>
      </c>
      <c r="J806" s="1" t="s">
        <v>1307</v>
      </c>
      <c r="K806" s="1" t="s">
        <v>1295</v>
      </c>
      <c r="L806" s="5">
        <v>45930.871527777781</v>
      </c>
      <c r="M806" s="5">
        <v>45930.876388888886</v>
      </c>
      <c r="N806" s="5">
        <v>45930.894444444442</v>
      </c>
      <c r="O806" s="5">
        <v>45930.904861111114</v>
      </c>
      <c r="P806" s="1">
        <v>7</v>
      </c>
      <c r="Q806" s="1">
        <v>26</v>
      </c>
      <c r="R806" s="1">
        <v>15</v>
      </c>
      <c r="S806" s="6">
        <v>10.9</v>
      </c>
      <c r="T806" s="1" t="s">
        <v>34</v>
      </c>
      <c r="U806" s="1" t="s">
        <v>35</v>
      </c>
      <c r="W806" s="2">
        <v>2.5299999999999998</v>
      </c>
      <c r="X806" s="3">
        <v>24.15</v>
      </c>
      <c r="Y806" s="3">
        <v>458.46</v>
      </c>
      <c r="Z806" s="4" t="str">
        <f t="shared" si="48"/>
        <v>September</v>
      </c>
      <c r="AA806" s="1" t="str" cm="1">
        <f t="array" ref="AA806">_xlfn.IFS(
  HOUR(L806) &lt; 6, "Overnight (12am–6am)",
  HOUR(L806) &lt; 10, "Morning (6am–10am)",
  HOUR(L806) &lt; 14, "Midday (10am–2pm)",
  HOUR(L806) &lt; 18, "Afternoon (2pm–6pm)",
  TRUE, "Evening (6pm–12am)"
)</f>
        <v>Evening (6pm–12am)</v>
      </c>
      <c r="AB806" s="5" t="str">
        <f t="shared" si="49"/>
        <v>Tuesday</v>
      </c>
      <c r="AC806" s="2">
        <f t="shared" si="50"/>
        <v>20</v>
      </c>
      <c r="AD806" s="7">
        <f t="shared" si="51"/>
        <v>47.999999999301508</v>
      </c>
    </row>
    <row r="807" spans="1:30" x14ac:dyDescent="0.35">
      <c r="A807" s="1" t="s">
        <v>894</v>
      </c>
      <c r="B807" s="4">
        <v>45919</v>
      </c>
      <c r="C807" s="1" t="s">
        <v>43</v>
      </c>
      <c r="D807" s="1" t="s">
        <v>28</v>
      </c>
      <c r="E807" s="1" t="s">
        <v>56</v>
      </c>
      <c r="F807" s="1" t="s">
        <v>44</v>
      </c>
      <c r="G807" s="1" t="s">
        <v>31</v>
      </c>
      <c r="H807" s="1" t="s">
        <v>32</v>
      </c>
      <c r="I807" s="1" t="s">
        <v>33</v>
      </c>
      <c r="J807" s="1" t="s">
        <v>1312</v>
      </c>
      <c r="K807" s="1" t="s">
        <v>1292</v>
      </c>
      <c r="L807" s="5">
        <v>45919.270833333336</v>
      </c>
      <c r="M807" s="5">
        <v>45919.276388888888</v>
      </c>
      <c r="N807" s="5">
        <v>45919.291666666664</v>
      </c>
      <c r="O807" s="5">
        <v>45919.303472222222</v>
      </c>
      <c r="P807" s="1">
        <v>8</v>
      </c>
      <c r="Q807" s="1">
        <v>22</v>
      </c>
      <c r="R807" s="1">
        <v>17</v>
      </c>
      <c r="S807" s="6">
        <v>7.6</v>
      </c>
      <c r="T807" s="1" t="s">
        <v>54</v>
      </c>
      <c r="U807" s="1" t="s">
        <v>35</v>
      </c>
      <c r="W807" s="2">
        <v>1.06</v>
      </c>
      <c r="X807" s="3">
        <v>31.56</v>
      </c>
      <c r="Y807" s="3">
        <v>199.22</v>
      </c>
      <c r="Z807" s="4" t="str">
        <f t="shared" si="48"/>
        <v>September</v>
      </c>
      <c r="AA807" s="1" t="str" cm="1">
        <f t="array" ref="AA807">_xlfn.IFS(
  HOUR(L807) &lt; 6, "Overnight (12am–6am)",
  HOUR(L807) &lt; 10, "Morning (6am–10am)",
  HOUR(L807) &lt; 14, "Midday (10am–2pm)",
  HOUR(L807) &lt; 18, "Afternoon (2pm–6pm)",
  TRUE, "Evening (6pm–12am)"
)</f>
        <v>Morning (6am–10am)</v>
      </c>
      <c r="AB807" s="5" t="str">
        <f t="shared" si="49"/>
        <v>Friday</v>
      </c>
      <c r="AC807" s="2">
        <f t="shared" si="50"/>
        <v>6</v>
      </c>
      <c r="AD807" s="7">
        <f t="shared" si="51"/>
        <v>46.999999996041879</v>
      </c>
    </row>
    <row r="808" spans="1:30" x14ac:dyDescent="0.35">
      <c r="A808" s="1" t="s">
        <v>895</v>
      </c>
      <c r="B808" s="4">
        <v>45925</v>
      </c>
      <c r="C808" s="1" t="s">
        <v>88</v>
      </c>
      <c r="D808" s="1" t="s">
        <v>28</v>
      </c>
      <c r="E808" s="1" t="s">
        <v>38</v>
      </c>
      <c r="F808" s="1" t="s">
        <v>30</v>
      </c>
      <c r="G808" s="1" t="s">
        <v>39</v>
      </c>
      <c r="H808" s="1" t="s">
        <v>40</v>
      </c>
      <c r="I808" s="1" t="s">
        <v>107</v>
      </c>
      <c r="J808" s="1" t="s">
        <v>1314</v>
      </c>
      <c r="K808" s="1" t="s">
        <v>1297</v>
      </c>
      <c r="L808" s="5">
        <v>45925.618055555555</v>
      </c>
      <c r="M808" s="5">
        <v>45925.629166666666</v>
      </c>
      <c r="N808" s="5">
        <v>45925.697916666664</v>
      </c>
      <c r="O808" s="5">
        <v>45925.712500000001</v>
      </c>
      <c r="P808" s="1">
        <v>16</v>
      </c>
      <c r="Q808" s="1">
        <v>99</v>
      </c>
      <c r="R808" s="1">
        <v>21</v>
      </c>
      <c r="S808" s="6">
        <v>17.5</v>
      </c>
      <c r="T808" s="1" t="s">
        <v>60</v>
      </c>
      <c r="U808" s="1" t="s">
        <v>35</v>
      </c>
      <c r="W808" s="2">
        <v>1.44</v>
      </c>
      <c r="X808" s="3">
        <v>245.02</v>
      </c>
      <c r="Y808" s="3">
        <v>665.48</v>
      </c>
      <c r="Z808" s="4" t="str">
        <f t="shared" si="48"/>
        <v>September</v>
      </c>
      <c r="AA808" s="1" t="str" cm="1">
        <f t="array" ref="AA808">_xlfn.IFS(
  HOUR(L808) &lt; 6, "Overnight (12am–6am)",
  HOUR(L808) &lt; 10, "Morning (6am–10am)",
  HOUR(L808) &lt; 14, "Midday (10am–2pm)",
  HOUR(L808) &lt; 18, "Afternoon (2pm–6pm)",
  TRUE, "Evening (6pm–12am)"
)</f>
        <v>Afternoon (2pm–6pm)</v>
      </c>
      <c r="AB808" s="5" t="str">
        <f t="shared" si="49"/>
        <v>Thursday</v>
      </c>
      <c r="AC808" s="2">
        <f t="shared" si="50"/>
        <v>14</v>
      </c>
      <c r="AD808" s="7">
        <f t="shared" si="51"/>
        <v>136.00000000325963</v>
      </c>
    </row>
    <row r="809" spans="1:30" x14ac:dyDescent="0.35">
      <c r="A809" s="1" t="s">
        <v>896</v>
      </c>
      <c r="B809" s="4">
        <v>45922</v>
      </c>
      <c r="C809" s="1" t="s">
        <v>63</v>
      </c>
      <c r="D809" s="1" t="s">
        <v>28</v>
      </c>
      <c r="E809" s="1" t="s">
        <v>66</v>
      </c>
      <c r="F809" s="1" t="s">
        <v>30</v>
      </c>
      <c r="G809" s="1" t="s">
        <v>31</v>
      </c>
      <c r="H809" s="1" t="s">
        <v>32</v>
      </c>
      <c r="I809" s="1" t="s">
        <v>85</v>
      </c>
      <c r="J809" s="1" t="s">
        <v>1312</v>
      </c>
      <c r="K809" s="1" t="s">
        <v>1292</v>
      </c>
      <c r="L809" s="5">
        <v>45922.5625</v>
      </c>
      <c r="M809" s="5">
        <v>45922.567361111112</v>
      </c>
      <c r="N809" s="5">
        <v>45922.631944444445</v>
      </c>
      <c r="O809" s="5">
        <v>45922.640277777777</v>
      </c>
      <c r="P809" s="1">
        <v>7</v>
      </c>
      <c r="Q809" s="1">
        <v>93</v>
      </c>
      <c r="R809" s="1">
        <v>12</v>
      </c>
      <c r="S809" s="6">
        <v>13.7</v>
      </c>
      <c r="T809" s="1" t="s">
        <v>34</v>
      </c>
      <c r="U809" s="1" t="s">
        <v>35</v>
      </c>
      <c r="W809" s="2">
        <v>1.07</v>
      </c>
      <c r="X809" s="3">
        <v>5.33</v>
      </c>
      <c r="Y809" s="3">
        <v>258.95</v>
      </c>
      <c r="Z809" s="4" t="str">
        <f t="shared" si="48"/>
        <v>September</v>
      </c>
      <c r="AA809" s="1" t="str" cm="1">
        <f t="array" ref="AA809">_xlfn.IFS(
  HOUR(L809) &lt; 6, "Overnight (12am–6am)",
  HOUR(L809) &lt; 10, "Morning (6am–10am)",
  HOUR(L809) &lt; 14, "Midday (10am–2pm)",
  HOUR(L809) &lt; 18, "Afternoon (2pm–6pm)",
  TRUE, "Evening (6pm–12am)"
)</f>
        <v>Midday (10am–2pm)</v>
      </c>
      <c r="AB809" s="5" t="str">
        <f t="shared" si="49"/>
        <v>Monday</v>
      </c>
      <c r="AC809" s="2">
        <f t="shared" si="50"/>
        <v>13</v>
      </c>
      <c r="AD809" s="7">
        <f t="shared" si="51"/>
        <v>111.99999999837019</v>
      </c>
    </row>
    <row r="810" spans="1:30" x14ac:dyDescent="0.35">
      <c r="A810" s="1" t="s">
        <v>897</v>
      </c>
      <c r="B810" s="4">
        <v>45903</v>
      </c>
      <c r="C810" s="1" t="s">
        <v>99</v>
      </c>
      <c r="D810" s="1" t="s">
        <v>28</v>
      </c>
      <c r="E810" s="1" t="s">
        <v>29</v>
      </c>
      <c r="F810" s="1" t="s">
        <v>30</v>
      </c>
      <c r="G810" s="1" t="s">
        <v>39</v>
      </c>
      <c r="H810" s="1" t="s">
        <v>40</v>
      </c>
      <c r="I810" s="1" t="s">
        <v>85</v>
      </c>
      <c r="J810" s="1" t="s">
        <v>1302</v>
      </c>
      <c r="K810" s="1" t="s">
        <v>1295</v>
      </c>
      <c r="L810" s="5">
        <v>45903.760416666664</v>
      </c>
      <c r="M810" s="5">
        <v>45903.768750000003</v>
      </c>
      <c r="N810" s="5">
        <v>45903.829861111109</v>
      </c>
      <c r="O810" s="5">
        <v>45903.847222222219</v>
      </c>
      <c r="P810" s="1">
        <v>12</v>
      </c>
      <c r="Q810" s="1">
        <v>88</v>
      </c>
      <c r="R810" s="1">
        <v>25</v>
      </c>
      <c r="S810" s="6">
        <v>13.7</v>
      </c>
      <c r="T810" s="1" t="s">
        <v>54</v>
      </c>
      <c r="U810" s="1" t="s">
        <v>35</v>
      </c>
      <c r="W810" s="2">
        <v>1</v>
      </c>
      <c r="X810" s="3">
        <v>100.79</v>
      </c>
      <c r="Y810" s="3">
        <v>797.66</v>
      </c>
      <c r="Z810" s="4" t="str">
        <f t="shared" si="48"/>
        <v>September</v>
      </c>
      <c r="AA810" s="1" t="str" cm="1">
        <f t="array" ref="AA810">_xlfn.IFS(
  HOUR(L810) &lt; 6, "Overnight (12am–6am)",
  HOUR(L810) &lt; 10, "Morning (6am–10am)",
  HOUR(L810) &lt; 14, "Midday (10am–2pm)",
  HOUR(L810) &lt; 18, "Afternoon (2pm–6pm)",
  TRUE, "Evening (6pm–12am)"
)</f>
        <v>Evening (6pm–12am)</v>
      </c>
      <c r="AB810" s="5" t="str">
        <f t="shared" si="49"/>
        <v>Wednesday</v>
      </c>
      <c r="AC810" s="2">
        <f t="shared" si="50"/>
        <v>18</v>
      </c>
      <c r="AD810" s="7">
        <f t="shared" si="51"/>
        <v>124.99999999883585</v>
      </c>
    </row>
    <row r="811" spans="1:30" x14ac:dyDescent="0.35">
      <c r="A811" s="1" t="s">
        <v>898</v>
      </c>
      <c r="B811" s="4">
        <v>45901</v>
      </c>
      <c r="C811" s="1" t="s">
        <v>119</v>
      </c>
      <c r="D811" s="1" t="s">
        <v>28</v>
      </c>
      <c r="E811" s="1" t="s">
        <v>38</v>
      </c>
      <c r="F811" s="1" t="s">
        <v>44</v>
      </c>
      <c r="G811" s="1" t="s">
        <v>31</v>
      </c>
      <c r="H811" s="1" t="s">
        <v>32</v>
      </c>
      <c r="I811" s="1" t="s">
        <v>85</v>
      </c>
      <c r="J811" s="1" t="s">
        <v>1307</v>
      </c>
      <c r="K811" s="1" t="s">
        <v>1292</v>
      </c>
      <c r="L811" s="5">
        <v>45901.40625</v>
      </c>
      <c r="M811" s="5">
        <v>45901.418749999997</v>
      </c>
      <c r="N811" s="5">
        <v>45901.48333333333</v>
      </c>
      <c r="O811" s="5">
        <v>45901.506944444445</v>
      </c>
      <c r="P811" s="1">
        <v>18</v>
      </c>
      <c r="Q811" s="1">
        <v>93</v>
      </c>
      <c r="R811" s="1">
        <v>34</v>
      </c>
      <c r="S811" s="6">
        <v>5.6</v>
      </c>
      <c r="T811" s="1" t="s">
        <v>77</v>
      </c>
      <c r="U811" s="1" t="s">
        <v>35</v>
      </c>
      <c r="W811" s="2">
        <v>1.62</v>
      </c>
      <c r="X811" s="3">
        <v>44.86</v>
      </c>
      <c r="Y811" s="3">
        <v>259.48</v>
      </c>
      <c r="Z811" s="4" t="str">
        <f t="shared" si="48"/>
        <v>September</v>
      </c>
      <c r="AA811" s="1" t="str" cm="1">
        <f t="array" ref="AA811">_xlfn.IFS(
  HOUR(L811) &lt; 6, "Overnight (12am–6am)",
  HOUR(L811) &lt; 10, "Morning (6am–10am)",
  HOUR(L811) &lt; 14, "Midday (10am–2pm)",
  HOUR(L811) &lt; 18, "Afternoon (2pm–6pm)",
  TRUE, "Evening (6pm–12am)"
)</f>
        <v>Morning (6am–10am)</v>
      </c>
      <c r="AB811" s="5" t="str">
        <f t="shared" si="49"/>
        <v>Monday</v>
      </c>
      <c r="AC811" s="2">
        <f t="shared" si="50"/>
        <v>9</v>
      </c>
      <c r="AD811" s="7">
        <f t="shared" si="51"/>
        <v>145.00000000116415</v>
      </c>
    </row>
    <row r="812" spans="1:30" x14ac:dyDescent="0.35">
      <c r="A812" s="1" t="s">
        <v>899</v>
      </c>
      <c r="B812" s="4">
        <v>45924</v>
      </c>
      <c r="C812" s="1" t="s">
        <v>63</v>
      </c>
      <c r="D812" s="1" t="s">
        <v>28</v>
      </c>
      <c r="E812" s="1" t="s">
        <v>53</v>
      </c>
      <c r="F812" s="1" t="s">
        <v>44</v>
      </c>
      <c r="G812" s="1" t="s">
        <v>31</v>
      </c>
      <c r="H812" s="1" t="s">
        <v>32</v>
      </c>
      <c r="I812" s="1" t="s">
        <v>67</v>
      </c>
      <c r="J812" s="1" t="s">
        <v>1306</v>
      </c>
      <c r="K812" s="1" t="s">
        <v>1296</v>
      </c>
      <c r="L812" s="5">
        <v>45924.5</v>
      </c>
      <c r="M812" s="5">
        <v>45924.501388888886</v>
      </c>
      <c r="N812" s="5">
        <v>45924.550694444442</v>
      </c>
      <c r="O812" s="5">
        <v>45924.567361111112</v>
      </c>
      <c r="P812" s="1">
        <v>2</v>
      </c>
      <c r="Q812" s="1">
        <v>71</v>
      </c>
      <c r="R812" s="1">
        <v>24</v>
      </c>
      <c r="S812" s="6">
        <v>14.5</v>
      </c>
      <c r="T812" s="1" t="s">
        <v>77</v>
      </c>
      <c r="U812" s="1" t="s">
        <v>35</v>
      </c>
      <c r="W812" s="2">
        <v>1.06</v>
      </c>
      <c r="X812" s="3">
        <v>18.77</v>
      </c>
      <c r="Y812" s="3">
        <v>211.93</v>
      </c>
      <c r="Z812" s="4" t="str">
        <f t="shared" si="48"/>
        <v>September</v>
      </c>
      <c r="AA812" s="1" t="str" cm="1">
        <f t="array" ref="AA812">_xlfn.IFS(
  HOUR(L812) &lt; 6, "Overnight (12am–6am)",
  HOUR(L812) &lt; 10, "Morning (6am–10am)",
  HOUR(L812) &lt; 14, "Midday (10am–2pm)",
  HOUR(L812) &lt; 18, "Afternoon (2pm–6pm)",
  TRUE, "Evening (6pm–12am)"
)</f>
        <v>Midday (10am–2pm)</v>
      </c>
      <c r="AB812" s="5" t="str">
        <f t="shared" si="49"/>
        <v>Wednesday</v>
      </c>
      <c r="AC812" s="2">
        <f t="shared" si="50"/>
        <v>12</v>
      </c>
      <c r="AD812" s="7">
        <f t="shared" si="51"/>
        <v>97.000000001862645</v>
      </c>
    </row>
    <row r="813" spans="1:30" x14ac:dyDescent="0.35">
      <c r="A813" s="1" t="s">
        <v>900</v>
      </c>
      <c r="B813" s="4">
        <v>45917</v>
      </c>
      <c r="C813" s="1" t="s">
        <v>96</v>
      </c>
      <c r="D813" s="1" t="s">
        <v>28</v>
      </c>
      <c r="E813" s="1" t="s">
        <v>53</v>
      </c>
      <c r="F813" s="1" t="s">
        <v>30</v>
      </c>
      <c r="G813" s="1" t="s">
        <v>45</v>
      </c>
      <c r="H813" s="1" t="s">
        <v>46</v>
      </c>
      <c r="I813" s="1" t="s">
        <v>73</v>
      </c>
      <c r="J813" s="1" t="s">
        <v>1314</v>
      </c>
      <c r="K813" s="1" t="s">
        <v>1294</v>
      </c>
      <c r="L813" s="5">
        <v>45917.451388888891</v>
      </c>
      <c r="M813" s="5">
        <v>45917.45208333333</v>
      </c>
      <c r="N813" s="5">
        <v>45917.466666666667</v>
      </c>
      <c r="O813" s="5">
        <v>45917.48541666667</v>
      </c>
      <c r="P813" s="1">
        <v>1</v>
      </c>
      <c r="Q813" s="1">
        <v>21</v>
      </c>
      <c r="R813" s="1">
        <v>27</v>
      </c>
      <c r="S813" s="6">
        <v>6.2</v>
      </c>
      <c r="T813" s="1" t="s">
        <v>34</v>
      </c>
      <c r="U813" s="1" t="s">
        <v>35</v>
      </c>
      <c r="W813" s="2">
        <v>2.08</v>
      </c>
      <c r="X813" s="3">
        <v>227.86</v>
      </c>
      <c r="Y813" s="3">
        <v>880.49</v>
      </c>
      <c r="Z813" s="4" t="str">
        <f t="shared" si="48"/>
        <v>September</v>
      </c>
      <c r="AA813" s="1" t="str" cm="1">
        <f t="array" ref="AA813">_xlfn.IFS(
  HOUR(L813) &lt; 6, "Overnight (12am–6am)",
  HOUR(L813) &lt; 10, "Morning (6am–10am)",
  HOUR(L813) &lt; 14, "Midday (10am–2pm)",
  HOUR(L813) &lt; 18, "Afternoon (2pm–6pm)",
  TRUE, "Evening (6pm–12am)"
)</f>
        <v>Midday (10am–2pm)</v>
      </c>
      <c r="AB813" s="5" t="str">
        <f t="shared" si="49"/>
        <v>Wednesday</v>
      </c>
      <c r="AC813" s="2">
        <f t="shared" si="50"/>
        <v>10</v>
      </c>
      <c r="AD813" s="7">
        <f t="shared" si="51"/>
        <v>49.000000002561137</v>
      </c>
    </row>
    <row r="814" spans="1:30" x14ac:dyDescent="0.35">
      <c r="A814" s="1" t="s">
        <v>901</v>
      </c>
      <c r="B814" s="4">
        <v>45930</v>
      </c>
      <c r="C814" s="1" t="s">
        <v>43</v>
      </c>
      <c r="D814" s="1" t="s">
        <v>28</v>
      </c>
      <c r="E814" s="1" t="s">
        <v>66</v>
      </c>
      <c r="F814" s="1" t="s">
        <v>30</v>
      </c>
      <c r="G814" s="1" t="s">
        <v>39</v>
      </c>
      <c r="H814" s="1" t="s">
        <v>40</v>
      </c>
      <c r="I814" s="1" t="s">
        <v>57</v>
      </c>
      <c r="J814" s="1" t="s">
        <v>1300</v>
      </c>
      <c r="K814" s="1" t="s">
        <v>1297</v>
      </c>
      <c r="L814" s="5">
        <v>45930.552083333336</v>
      </c>
      <c r="M814" s="5">
        <v>45930.570833333331</v>
      </c>
      <c r="N814" s="5">
        <v>45930.578472222223</v>
      </c>
      <c r="O814" s="5">
        <v>45930.592361111114</v>
      </c>
      <c r="P814" s="1">
        <v>27</v>
      </c>
      <c r="Q814" s="1">
        <v>11</v>
      </c>
      <c r="R814" s="1">
        <v>20</v>
      </c>
      <c r="S814" s="6">
        <v>3.5</v>
      </c>
      <c r="T814" s="1" t="s">
        <v>34</v>
      </c>
      <c r="U814" s="1" t="s">
        <v>35</v>
      </c>
      <c r="W814" s="2">
        <v>2.33</v>
      </c>
      <c r="X814" s="3">
        <v>181.09</v>
      </c>
      <c r="Y814" s="3">
        <v>637.23</v>
      </c>
      <c r="Z814" s="4" t="str">
        <f t="shared" si="48"/>
        <v>September</v>
      </c>
      <c r="AA814" s="1" t="str" cm="1">
        <f t="array" ref="AA814">_xlfn.IFS(
  HOUR(L814) &lt; 6, "Overnight (12am–6am)",
  HOUR(L814) &lt; 10, "Morning (6am–10am)",
  HOUR(L814) &lt; 14, "Midday (10am–2pm)",
  HOUR(L814) &lt; 18, "Afternoon (2pm–6pm)",
  TRUE, "Evening (6pm–12am)"
)</f>
        <v>Midday (10am–2pm)</v>
      </c>
      <c r="AB814" s="5" t="str">
        <f t="shared" si="49"/>
        <v>Tuesday</v>
      </c>
      <c r="AC814" s="2">
        <f t="shared" si="50"/>
        <v>13</v>
      </c>
      <c r="AD814" s="7">
        <f t="shared" si="51"/>
        <v>58.000000000465661</v>
      </c>
    </row>
    <row r="815" spans="1:30" x14ac:dyDescent="0.35">
      <c r="A815" s="1" t="s">
        <v>902</v>
      </c>
      <c r="B815" s="4">
        <v>45902</v>
      </c>
      <c r="C815" s="1" t="s">
        <v>37</v>
      </c>
      <c r="D815" s="1" t="s">
        <v>28</v>
      </c>
      <c r="E815" s="1" t="s">
        <v>38</v>
      </c>
      <c r="F815" s="1" t="s">
        <v>30</v>
      </c>
      <c r="G815" s="1" t="s">
        <v>39</v>
      </c>
      <c r="H815" s="1" t="s">
        <v>40</v>
      </c>
      <c r="I815" s="1" t="s">
        <v>75</v>
      </c>
      <c r="J815" s="1" t="s">
        <v>1303</v>
      </c>
      <c r="K815" s="1" t="s">
        <v>1297</v>
      </c>
      <c r="L815" s="5">
        <v>45902.663194444445</v>
      </c>
      <c r="M815" s="5">
        <v>45902.668055555558</v>
      </c>
      <c r="N815" s="5">
        <v>45902.75277777778</v>
      </c>
      <c r="O815" s="5">
        <v>45902.774305555555</v>
      </c>
      <c r="P815" s="1">
        <v>7</v>
      </c>
      <c r="Q815" s="1">
        <v>122</v>
      </c>
      <c r="R815" s="1">
        <v>31</v>
      </c>
      <c r="S815" s="6">
        <v>7.6</v>
      </c>
      <c r="T815" s="1" t="s">
        <v>41</v>
      </c>
      <c r="U815" s="1" t="s">
        <v>35</v>
      </c>
      <c r="W815" s="2">
        <v>1.23</v>
      </c>
      <c r="X815" s="3">
        <v>145.36000000000001</v>
      </c>
      <c r="Y815" s="3">
        <v>326.69</v>
      </c>
      <c r="Z815" s="4" t="str">
        <f t="shared" si="48"/>
        <v>September</v>
      </c>
      <c r="AA815" s="1" t="str" cm="1">
        <f t="array" ref="AA815">_xlfn.IFS(
  HOUR(L815) &lt; 6, "Overnight (12am–6am)",
  HOUR(L815) &lt; 10, "Morning (6am–10am)",
  HOUR(L815) &lt; 14, "Midday (10am–2pm)",
  HOUR(L815) &lt; 18, "Afternoon (2pm–6pm)",
  TRUE, "Evening (6pm–12am)"
)</f>
        <v>Afternoon (2pm–6pm)</v>
      </c>
      <c r="AB815" s="5" t="str">
        <f t="shared" si="49"/>
        <v>Tuesday</v>
      </c>
      <c r="AC815" s="2">
        <f t="shared" si="50"/>
        <v>15</v>
      </c>
      <c r="AD815" s="7">
        <f t="shared" si="51"/>
        <v>159.99999999767169</v>
      </c>
    </row>
    <row r="816" spans="1:30" x14ac:dyDescent="0.35">
      <c r="A816" s="1" t="s">
        <v>903</v>
      </c>
      <c r="B816" s="4">
        <v>45924</v>
      </c>
      <c r="C816" s="1" t="s">
        <v>90</v>
      </c>
      <c r="D816" s="1" t="s">
        <v>28</v>
      </c>
      <c r="E816" s="1" t="s">
        <v>53</v>
      </c>
      <c r="F816" s="1" t="s">
        <v>30</v>
      </c>
      <c r="G816" s="1" t="s">
        <v>39</v>
      </c>
      <c r="H816" s="1" t="s">
        <v>40</v>
      </c>
      <c r="I816" s="1" t="s">
        <v>73</v>
      </c>
      <c r="J816" s="1" t="s">
        <v>1300</v>
      </c>
      <c r="K816" s="1" t="s">
        <v>1294</v>
      </c>
      <c r="L816" s="5">
        <v>45924.423611111109</v>
      </c>
      <c r="M816" s="5">
        <v>45924.431944444441</v>
      </c>
      <c r="N816" s="5">
        <v>45924.447222222225</v>
      </c>
      <c r="O816" s="5">
        <v>45924.47152777778</v>
      </c>
      <c r="P816" s="1">
        <v>12</v>
      </c>
      <c r="Q816" s="1">
        <v>22</v>
      </c>
      <c r="R816" s="1">
        <v>35</v>
      </c>
      <c r="S816" s="6">
        <v>1</v>
      </c>
      <c r="T816" s="1" t="s">
        <v>34</v>
      </c>
      <c r="U816" s="1" t="s">
        <v>35</v>
      </c>
      <c r="W816" s="2">
        <v>2.63</v>
      </c>
      <c r="X816" s="3">
        <v>92.54</v>
      </c>
      <c r="Y816" s="3">
        <v>469.51</v>
      </c>
      <c r="Z816" s="4" t="str">
        <f t="shared" si="48"/>
        <v>September</v>
      </c>
      <c r="AA816" s="1" t="str" cm="1">
        <f t="array" ref="AA816">_xlfn.IFS(
  HOUR(L816) &lt; 6, "Overnight (12am–6am)",
  HOUR(L816) &lt; 10, "Morning (6am–10am)",
  HOUR(L816) &lt; 14, "Midday (10am–2pm)",
  HOUR(L816) &lt; 18, "Afternoon (2pm–6pm)",
  TRUE, "Evening (6pm–12am)"
)</f>
        <v>Midday (10am–2pm)</v>
      </c>
      <c r="AB816" s="5" t="str">
        <f t="shared" si="49"/>
        <v>Wednesday</v>
      </c>
      <c r="AC816" s="2">
        <f t="shared" si="50"/>
        <v>10</v>
      </c>
      <c r="AD816" s="7">
        <f t="shared" si="51"/>
        <v>69.000000004889444</v>
      </c>
    </row>
    <row r="817" spans="1:30" x14ac:dyDescent="0.35">
      <c r="A817" s="1" t="s">
        <v>904</v>
      </c>
      <c r="B817" s="4">
        <v>45904</v>
      </c>
      <c r="C817" s="1" t="s">
        <v>69</v>
      </c>
      <c r="D817" s="1" t="s">
        <v>28</v>
      </c>
      <c r="E817" s="1" t="s">
        <v>66</v>
      </c>
      <c r="F817" s="1" t="s">
        <v>30</v>
      </c>
      <c r="G817" s="1" t="s">
        <v>39</v>
      </c>
      <c r="H817" s="1" t="s">
        <v>40</v>
      </c>
      <c r="I817" s="1" t="s">
        <v>33</v>
      </c>
      <c r="J817" s="1" t="s">
        <v>1302</v>
      </c>
      <c r="K817" s="1" t="s">
        <v>1294</v>
      </c>
      <c r="L817" s="5">
        <v>45904.388888888891</v>
      </c>
      <c r="M817" s="5">
        <v>45904.392361111109</v>
      </c>
      <c r="N817" s="5">
        <v>45904.46875</v>
      </c>
      <c r="O817" s="5">
        <v>45904.476388888892</v>
      </c>
      <c r="P817" s="1">
        <v>5</v>
      </c>
      <c r="Q817" s="1">
        <v>110</v>
      </c>
      <c r="R817" s="1">
        <v>11</v>
      </c>
      <c r="S817" s="6">
        <v>9.9</v>
      </c>
      <c r="T817" s="1" t="s">
        <v>54</v>
      </c>
      <c r="U817" s="1" t="s">
        <v>35</v>
      </c>
      <c r="W817" s="2">
        <v>1.1000000000000001</v>
      </c>
      <c r="X817" s="3">
        <v>149.06</v>
      </c>
      <c r="Y817" s="3">
        <v>883.56</v>
      </c>
      <c r="Z817" s="4" t="str">
        <f t="shared" si="48"/>
        <v>September</v>
      </c>
      <c r="AA817" s="1" t="str" cm="1">
        <f t="array" ref="AA817">_xlfn.IFS(
  HOUR(L817) &lt; 6, "Overnight (12am–6am)",
  HOUR(L817) &lt; 10, "Morning (6am–10am)",
  HOUR(L817) &lt; 14, "Midday (10am–2pm)",
  HOUR(L817) &lt; 18, "Afternoon (2pm–6pm)",
  TRUE, "Evening (6pm–12am)"
)</f>
        <v>Morning (6am–10am)</v>
      </c>
      <c r="AB817" s="5" t="str">
        <f t="shared" si="49"/>
        <v>Thursday</v>
      </c>
      <c r="AC817" s="2">
        <f t="shared" si="50"/>
        <v>9</v>
      </c>
      <c r="AD817" s="7">
        <f t="shared" si="51"/>
        <v>126.00000000209548</v>
      </c>
    </row>
    <row r="818" spans="1:30" x14ac:dyDescent="0.35">
      <c r="A818" s="1" t="s">
        <v>905</v>
      </c>
      <c r="B818" s="4">
        <v>45921</v>
      </c>
      <c r="C818" s="1" t="s">
        <v>63</v>
      </c>
      <c r="D818" s="1" t="s">
        <v>28</v>
      </c>
      <c r="E818" s="1" t="s">
        <v>66</v>
      </c>
      <c r="F818" s="1" t="s">
        <v>30</v>
      </c>
      <c r="G818" s="1" t="s">
        <v>31</v>
      </c>
      <c r="H818" s="1" t="s">
        <v>32</v>
      </c>
      <c r="I818" s="1" t="s">
        <v>57</v>
      </c>
      <c r="J818" s="1" t="s">
        <v>1302</v>
      </c>
      <c r="K818" s="1" t="s">
        <v>1297</v>
      </c>
      <c r="L818" s="5">
        <v>45921.621527777781</v>
      </c>
      <c r="M818" s="5">
        <v>45921.633333333331</v>
      </c>
      <c r="N818" s="5">
        <v>45921.73541666667</v>
      </c>
      <c r="O818" s="5">
        <v>45921.754166666666</v>
      </c>
      <c r="P818" s="1">
        <v>17</v>
      </c>
      <c r="Q818" s="1">
        <v>147</v>
      </c>
      <c r="R818" s="1">
        <v>27</v>
      </c>
      <c r="S818" s="6">
        <v>12.7</v>
      </c>
      <c r="T818" s="1" t="s">
        <v>77</v>
      </c>
      <c r="U818" s="1" t="s">
        <v>35</v>
      </c>
      <c r="W818" s="2">
        <v>1.38</v>
      </c>
      <c r="X818" s="3">
        <v>12.5</v>
      </c>
      <c r="Y818" s="3">
        <v>132.97</v>
      </c>
      <c r="Z818" s="4" t="str">
        <f t="shared" si="48"/>
        <v>September</v>
      </c>
      <c r="AA818" s="1" t="str" cm="1">
        <f t="array" ref="AA818">_xlfn.IFS(
  HOUR(L818) &lt; 6, "Overnight (12am–6am)",
  HOUR(L818) &lt; 10, "Morning (6am–10am)",
  HOUR(L818) &lt; 14, "Midday (10am–2pm)",
  HOUR(L818) &lt; 18, "Afternoon (2pm–6pm)",
  TRUE, "Evening (6pm–12am)"
)</f>
        <v>Afternoon (2pm–6pm)</v>
      </c>
      <c r="AB818" s="5" t="str">
        <f t="shared" si="49"/>
        <v>Sunday</v>
      </c>
      <c r="AC818" s="2">
        <f t="shared" si="50"/>
        <v>14</v>
      </c>
      <c r="AD818" s="7">
        <f t="shared" si="51"/>
        <v>190.9999999939464</v>
      </c>
    </row>
    <row r="819" spans="1:30" x14ac:dyDescent="0.35">
      <c r="A819" s="1" t="s">
        <v>906</v>
      </c>
      <c r="B819" s="4">
        <v>45908</v>
      </c>
      <c r="C819" s="1" t="s">
        <v>52</v>
      </c>
      <c r="D819" s="1" t="s">
        <v>28</v>
      </c>
      <c r="E819" s="1" t="s">
        <v>38</v>
      </c>
      <c r="F819" s="1" t="s">
        <v>30</v>
      </c>
      <c r="G819" s="1" t="s">
        <v>31</v>
      </c>
      <c r="H819" s="1" t="s">
        <v>32</v>
      </c>
      <c r="I819" s="1" t="s">
        <v>85</v>
      </c>
      <c r="J819" s="1" t="s">
        <v>1322</v>
      </c>
      <c r="K819" s="1" t="s">
        <v>1297</v>
      </c>
      <c r="L819" s="5">
        <v>45908.465277777781</v>
      </c>
      <c r="M819" s="5">
        <v>45908.473611111112</v>
      </c>
      <c r="N819" s="5">
        <v>45908.490277777775</v>
      </c>
      <c r="O819" s="5">
        <v>45908.493750000001</v>
      </c>
      <c r="P819" s="1">
        <v>12</v>
      </c>
      <c r="Q819" s="1">
        <v>24</v>
      </c>
      <c r="R819" s="1">
        <v>5</v>
      </c>
      <c r="S819" s="6">
        <v>1</v>
      </c>
      <c r="T819" s="1" t="s">
        <v>77</v>
      </c>
      <c r="U819" s="1" t="s">
        <v>35</v>
      </c>
      <c r="W819" s="2">
        <v>0.97</v>
      </c>
      <c r="X819" s="3">
        <v>11.66</v>
      </c>
      <c r="Y819" s="3">
        <v>178.15</v>
      </c>
      <c r="Z819" s="4" t="str">
        <f t="shared" si="48"/>
        <v>September</v>
      </c>
      <c r="AA819" s="1" t="str" cm="1">
        <f t="array" ref="AA819">_xlfn.IFS(
  HOUR(L819) &lt; 6, "Overnight (12am–6am)",
  HOUR(L819) &lt; 10, "Morning (6am–10am)",
  HOUR(L819) &lt; 14, "Midday (10am–2pm)",
  HOUR(L819) &lt; 18, "Afternoon (2pm–6pm)",
  TRUE, "Evening (6pm–12am)"
)</f>
        <v>Midday (10am–2pm)</v>
      </c>
      <c r="AB819" s="5" t="str">
        <f t="shared" si="49"/>
        <v>Monday</v>
      </c>
      <c r="AC819" s="2">
        <f t="shared" si="50"/>
        <v>11</v>
      </c>
      <c r="AD819" s="7">
        <f t="shared" si="51"/>
        <v>40.999999997438863</v>
      </c>
    </row>
    <row r="820" spans="1:30" x14ac:dyDescent="0.35">
      <c r="A820" s="1" t="s">
        <v>907</v>
      </c>
      <c r="B820" s="4">
        <v>45902</v>
      </c>
      <c r="C820" s="1" t="s">
        <v>43</v>
      </c>
      <c r="D820" s="1" t="s">
        <v>28</v>
      </c>
      <c r="E820" s="1" t="s">
        <v>53</v>
      </c>
      <c r="F820" s="1" t="s">
        <v>30</v>
      </c>
      <c r="G820" s="1" t="s">
        <v>39</v>
      </c>
      <c r="H820" s="1" t="s">
        <v>40</v>
      </c>
      <c r="I820" s="1" t="s">
        <v>85</v>
      </c>
      <c r="J820" s="1" t="s">
        <v>1316</v>
      </c>
      <c r="K820" s="1" t="s">
        <v>1297</v>
      </c>
      <c r="L820" s="5">
        <v>45902.715277777781</v>
      </c>
      <c r="M820" s="5">
        <v>45902.723611111112</v>
      </c>
      <c r="N820" s="5">
        <v>45902.756944444445</v>
      </c>
      <c r="O820" s="5">
        <v>45902.770138888889</v>
      </c>
      <c r="P820" s="1">
        <v>12</v>
      </c>
      <c r="Q820" s="1">
        <v>48</v>
      </c>
      <c r="R820" s="1">
        <v>19</v>
      </c>
      <c r="S820" s="6">
        <v>13.6</v>
      </c>
      <c r="T820" s="1" t="s">
        <v>77</v>
      </c>
      <c r="U820" s="1" t="s">
        <v>35</v>
      </c>
      <c r="W820" s="2">
        <v>3.42</v>
      </c>
      <c r="X820" s="3">
        <v>134.96</v>
      </c>
      <c r="Y820" s="3">
        <v>406.95</v>
      </c>
      <c r="Z820" s="4" t="str">
        <f t="shared" si="48"/>
        <v>September</v>
      </c>
      <c r="AA820" s="1" t="str" cm="1">
        <f t="array" ref="AA820">_xlfn.IFS(
  HOUR(L820) &lt; 6, "Overnight (12am–6am)",
  HOUR(L820) &lt; 10, "Morning (6am–10am)",
  HOUR(L820) &lt; 14, "Midday (10am–2pm)",
  HOUR(L820) &lt; 18, "Afternoon (2pm–6pm)",
  TRUE, "Evening (6pm–12am)"
)</f>
        <v>Afternoon (2pm–6pm)</v>
      </c>
      <c r="AB820" s="5" t="str">
        <f t="shared" si="49"/>
        <v>Tuesday</v>
      </c>
      <c r="AC820" s="2">
        <f t="shared" si="50"/>
        <v>17</v>
      </c>
      <c r="AD820" s="7">
        <f t="shared" si="51"/>
        <v>78.999999995576218</v>
      </c>
    </row>
    <row r="821" spans="1:30" x14ac:dyDescent="0.35">
      <c r="A821" s="1" t="s">
        <v>908</v>
      </c>
      <c r="B821" s="4">
        <v>45913</v>
      </c>
      <c r="C821" s="1" t="s">
        <v>69</v>
      </c>
      <c r="D821" s="1" t="s">
        <v>28</v>
      </c>
      <c r="E821" s="1" t="s">
        <v>66</v>
      </c>
      <c r="F821" s="1" t="s">
        <v>30</v>
      </c>
      <c r="G821" s="1" t="s">
        <v>39</v>
      </c>
      <c r="H821" s="1" t="s">
        <v>40</v>
      </c>
      <c r="I821" s="1" t="s">
        <v>33</v>
      </c>
      <c r="J821" s="1" t="s">
        <v>1305</v>
      </c>
      <c r="K821" s="1" t="s">
        <v>1292</v>
      </c>
      <c r="L821" s="5">
        <v>45913.475694444445</v>
      </c>
      <c r="M821" s="5">
        <v>45913.484027777777</v>
      </c>
      <c r="N821" s="5">
        <v>45913.527777777781</v>
      </c>
      <c r="O821" s="5">
        <v>45913.535416666666</v>
      </c>
      <c r="P821" s="1">
        <v>12</v>
      </c>
      <c r="Q821" s="1">
        <v>63</v>
      </c>
      <c r="R821" s="1">
        <v>11</v>
      </c>
      <c r="S821" s="6">
        <v>12.3</v>
      </c>
      <c r="T821" s="1" t="s">
        <v>41</v>
      </c>
      <c r="U821" s="1" t="s">
        <v>35</v>
      </c>
      <c r="W821" s="2">
        <v>0.81</v>
      </c>
      <c r="X821" s="3">
        <v>0</v>
      </c>
      <c r="Y821" s="3">
        <v>855.17</v>
      </c>
      <c r="Z821" s="4" t="str">
        <f t="shared" si="48"/>
        <v>September</v>
      </c>
      <c r="AA821" s="1" t="str" cm="1">
        <f t="array" ref="AA821">_xlfn.IFS(
  HOUR(L821) &lt; 6, "Overnight (12am–6am)",
  HOUR(L821) &lt; 10, "Morning (6am–10am)",
  HOUR(L821) &lt; 14, "Midday (10am–2pm)",
  HOUR(L821) &lt; 18, "Afternoon (2pm–6pm)",
  TRUE, "Evening (6pm–12am)"
)</f>
        <v>Midday (10am–2pm)</v>
      </c>
      <c r="AB821" s="5" t="str">
        <f t="shared" si="49"/>
        <v>Saturday</v>
      </c>
      <c r="AC821" s="2">
        <f t="shared" si="50"/>
        <v>11</v>
      </c>
      <c r="AD821" s="7">
        <f t="shared" si="51"/>
        <v>85.999999997438863</v>
      </c>
    </row>
    <row r="822" spans="1:30" x14ac:dyDescent="0.35">
      <c r="A822" s="1" t="s">
        <v>909</v>
      </c>
      <c r="B822" s="4">
        <v>45922</v>
      </c>
      <c r="C822" s="1" t="s">
        <v>43</v>
      </c>
      <c r="D822" s="1" t="s">
        <v>28</v>
      </c>
      <c r="E822" s="1" t="s">
        <v>29</v>
      </c>
      <c r="F822" s="1" t="s">
        <v>30</v>
      </c>
      <c r="G822" s="1" t="s">
        <v>39</v>
      </c>
      <c r="H822" s="1" t="s">
        <v>40</v>
      </c>
      <c r="I822" s="1" t="s">
        <v>107</v>
      </c>
      <c r="J822" s="1" t="s">
        <v>1319</v>
      </c>
      <c r="K822" s="1" t="s">
        <v>1295</v>
      </c>
      <c r="L822" s="5">
        <v>45922.666666666664</v>
      </c>
      <c r="M822" s="5">
        <v>45922.688194444447</v>
      </c>
      <c r="N822" s="5">
        <v>45922.814583333333</v>
      </c>
      <c r="O822" s="5">
        <v>45922.831944444442</v>
      </c>
      <c r="P822" s="1">
        <v>31</v>
      </c>
      <c r="Q822" s="1">
        <v>182</v>
      </c>
      <c r="R822" s="1">
        <v>25</v>
      </c>
      <c r="S822" s="6">
        <v>19.100000000000001</v>
      </c>
      <c r="T822" s="1" t="s">
        <v>41</v>
      </c>
      <c r="U822" s="1" t="s">
        <v>35</v>
      </c>
      <c r="W822" s="2">
        <v>1.79</v>
      </c>
      <c r="X822" s="3">
        <v>61.19</v>
      </c>
      <c r="Y822" s="3">
        <v>257.94</v>
      </c>
      <c r="Z822" s="4" t="str">
        <f t="shared" si="48"/>
        <v>September</v>
      </c>
      <c r="AA822" s="1" t="str" cm="1">
        <f t="array" ref="AA822">_xlfn.IFS(
  HOUR(L822) &lt; 6, "Overnight (12am–6am)",
  HOUR(L822) &lt; 10, "Morning (6am–10am)",
  HOUR(L822) &lt; 14, "Midday (10am–2pm)",
  HOUR(L822) &lt; 18, "Afternoon (2pm–6pm)",
  TRUE, "Evening (6pm–12am)"
)</f>
        <v>Afternoon (2pm–6pm)</v>
      </c>
      <c r="AB822" s="5" t="str">
        <f t="shared" si="49"/>
        <v>Monday</v>
      </c>
      <c r="AC822" s="2">
        <f t="shared" si="50"/>
        <v>16</v>
      </c>
      <c r="AD822" s="7">
        <f t="shared" si="51"/>
        <v>238.00000000046566</v>
      </c>
    </row>
    <row r="823" spans="1:30" x14ac:dyDescent="0.35">
      <c r="A823" s="1" t="s">
        <v>910</v>
      </c>
      <c r="B823" s="4">
        <v>45915</v>
      </c>
      <c r="C823" s="1" t="s">
        <v>119</v>
      </c>
      <c r="D823" s="1" t="s">
        <v>28</v>
      </c>
      <c r="E823" s="1" t="s">
        <v>66</v>
      </c>
      <c r="F823" s="1" t="s">
        <v>30</v>
      </c>
      <c r="G823" s="1" t="s">
        <v>31</v>
      </c>
      <c r="H823" s="1" t="s">
        <v>32</v>
      </c>
      <c r="I823" s="1" t="s">
        <v>107</v>
      </c>
      <c r="J823" s="1" t="s">
        <v>1310</v>
      </c>
      <c r="K823" s="1" t="s">
        <v>1297</v>
      </c>
      <c r="L823" s="5">
        <v>45915.631944444445</v>
      </c>
      <c r="M823" s="5">
        <v>45915.649305555555</v>
      </c>
      <c r="N823" s="5">
        <v>45915.711805555555</v>
      </c>
      <c r="O823" s="5">
        <v>45915.720138888886</v>
      </c>
      <c r="P823" s="1">
        <v>25</v>
      </c>
      <c r="Q823" s="1">
        <v>90</v>
      </c>
      <c r="R823" s="1">
        <v>12</v>
      </c>
      <c r="S823" s="6">
        <v>18.100000000000001</v>
      </c>
      <c r="T823" s="1" t="s">
        <v>77</v>
      </c>
      <c r="U823" s="1" t="s">
        <v>35</v>
      </c>
      <c r="W823" s="2">
        <v>1.04</v>
      </c>
      <c r="X823" s="3">
        <v>13.15</v>
      </c>
      <c r="Y823" s="3">
        <v>107.87</v>
      </c>
      <c r="Z823" s="4" t="str">
        <f t="shared" si="48"/>
        <v>September</v>
      </c>
      <c r="AA823" s="1" t="str" cm="1">
        <f t="array" ref="AA823">_xlfn.IFS(
  HOUR(L823) &lt; 6, "Overnight (12am–6am)",
  HOUR(L823) &lt; 10, "Morning (6am–10am)",
  HOUR(L823) &lt; 14, "Midday (10am–2pm)",
  HOUR(L823) &lt; 18, "Afternoon (2pm–6pm)",
  TRUE, "Evening (6pm–12am)"
)</f>
        <v>Afternoon (2pm–6pm)</v>
      </c>
      <c r="AB823" s="5" t="str">
        <f t="shared" si="49"/>
        <v>Monday</v>
      </c>
      <c r="AC823" s="2">
        <f t="shared" si="50"/>
        <v>15</v>
      </c>
      <c r="AD823" s="7">
        <f t="shared" si="51"/>
        <v>126.99999999487773</v>
      </c>
    </row>
    <row r="824" spans="1:30" x14ac:dyDescent="0.35">
      <c r="A824" s="1" t="s">
        <v>911</v>
      </c>
      <c r="B824" s="4">
        <v>45916</v>
      </c>
      <c r="C824" s="1" t="s">
        <v>27</v>
      </c>
      <c r="D824" s="1" t="s">
        <v>28</v>
      </c>
      <c r="E824" s="1" t="s">
        <v>38</v>
      </c>
      <c r="F824" s="1" t="s">
        <v>30</v>
      </c>
      <c r="G824" s="1" t="s">
        <v>39</v>
      </c>
      <c r="H824" s="1" t="s">
        <v>40</v>
      </c>
      <c r="I824" s="1" t="s">
        <v>73</v>
      </c>
      <c r="J824" s="1" t="s">
        <v>1298</v>
      </c>
      <c r="K824" s="1" t="s">
        <v>1296</v>
      </c>
      <c r="L824" s="5">
        <v>45916.645833333336</v>
      </c>
      <c r="M824" s="5">
        <v>45916.646527777775</v>
      </c>
      <c r="N824" s="5">
        <v>45916.65347222222</v>
      </c>
      <c r="O824" s="5">
        <v>45916.665972222225</v>
      </c>
      <c r="P824" s="1">
        <v>1</v>
      </c>
      <c r="Q824" s="1">
        <v>10</v>
      </c>
      <c r="R824" s="1">
        <v>18</v>
      </c>
      <c r="S824" s="6">
        <v>7.2</v>
      </c>
      <c r="T824" s="1" t="s">
        <v>41</v>
      </c>
      <c r="U824" s="1" t="s">
        <v>35</v>
      </c>
      <c r="W824" s="2">
        <v>0.88</v>
      </c>
      <c r="X824" s="3">
        <v>0</v>
      </c>
      <c r="Y824" s="3">
        <v>529.14</v>
      </c>
      <c r="Z824" s="4" t="str">
        <f t="shared" si="48"/>
        <v>September</v>
      </c>
      <c r="AA824" s="1" t="str" cm="1">
        <f t="array" ref="AA824">_xlfn.IFS(
  HOUR(L824) &lt; 6, "Overnight (12am–6am)",
  HOUR(L824) &lt; 10, "Morning (6am–10am)",
  HOUR(L824) &lt; 14, "Midday (10am–2pm)",
  HOUR(L824) &lt; 18, "Afternoon (2pm–6pm)",
  TRUE, "Evening (6pm–12am)"
)</f>
        <v>Afternoon (2pm–6pm)</v>
      </c>
      <c r="AB824" s="5" t="str">
        <f t="shared" si="49"/>
        <v>Tuesday</v>
      </c>
      <c r="AC824" s="2">
        <f t="shared" si="50"/>
        <v>15</v>
      </c>
      <c r="AD824" s="7">
        <f t="shared" si="51"/>
        <v>29.000000000232831</v>
      </c>
    </row>
    <row r="825" spans="1:30" x14ac:dyDescent="0.35">
      <c r="A825" s="1" t="s">
        <v>912</v>
      </c>
      <c r="B825" s="4">
        <v>45923</v>
      </c>
      <c r="C825" s="1" t="s">
        <v>130</v>
      </c>
      <c r="D825" s="1" t="s">
        <v>28</v>
      </c>
      <c r="E825" s="1" t="s">
        <v>66</v>
      </c>
      <c r="F825" s="1" t="s">
        <v>30</v>
      </c>
      <c r="G825" s="1" t="s">
        <v>31</v>
      </c>
      <c r="H825" s="1" t="s">
        <v>32</v>
      </c>
      <c r="I825" s="1" t="s">
        <v>75</v>
      </c>
      <c r="J825" s="1" t="s">
        <v>1298</v>
      </c>
      <c r="K825" s="1" t="s">
        <v>1297</v>
      </c>
      <c r="L825" s="5">
        <v>45923.625</v>
      </c>
      <c r="M825" s="5">
        <v>45923.644444444442</v>
      </c>
      <c r="N825" s="5">
        <v>45923.681944444441</v>
      </c>
      <c r="O825" s="5">
        <v>45923.706250000003</v>
      </c>
      <c r="P825" s="1">
        <v>28</v>
      </c>
      <c r="Q825" s="1">
        <v>54</v>
      </c>
      <c r="R825" s="1">
        <v>35</v>
      </c>
      <c r="S825" s="6">
        <v>23.3</v>
      </c>
      <c r="T825" s="1" t="s">
        <v>48</v>
      </c>
      <c r="U825" s="1" t="s">
        <v>35</v>
      </c>
      <c r="W825" s="2">
        <v>1.1399999999999999</v>
      </c>
      <c r="X825" s="3">
        <v>33.28</v>
      </c>
      <c r="Y825" s="3">
        <v>278.16000000000003</v>
      </c>
      <c r="Z825" s="4" t="str">
        <f t="shared" si="48"/>
        <v>September</v>
      </c>
      <c r="AA825" s="1" t="str" cm="1">
        <f t="array" ref="AA825">_xlfn.IFS(
  HOUR(L825) &lt; 6, "Overnight (12am–6am)",
  HOUR(L825) &lt; 10, "Morning (6am–10am)",
  HOUR(L825) &lt; 14, "Midday (10am–2pm)",
  HOUR(L825) &lt; 18, "Afternoon (2pm–6pm)",
  TRUE, "Evening (6pm–12am)"
)</f>
        <v>Afternoon (2pm–6pm)</v>
      </c>
      <c r="AB825" s="5" t="str">
        <f t="shared" si="49"/>
        <v>Tuesday</v>
      </c>
      <c r="AC825" s="2">
        <f t="shared" si="50"/>
        <v>15</v>
      </c>
      <c r="AD825" s="7">
        <f t="shared" si="51"/>
        <v>117.00000000419095</v>
      </c>
    </row>
    <row r="826" spans="1:30" x14ac:dyDescent="0.35">
      <c r="A826" s="1" t="s">
        <v>913</v>
      </c>
      <c r="B826" s="4">
        <v>45919</v>
      </c>
      <c r="C826" s="1" t="s">
        <v>90</v>
      </c>
      <c r="D826" s="1" t="s">
        <v>28</v>
      </c>
      <c r="E826" s="1" t="s">
        <v>66</v>
      </c>
      <c r="F826" s="1" t="s">
        <v>44</v>
      </c>
      <c r="G826" s="1" t="s">
        <v>39</v>
      </c>
      <c r="H826" s="1" t="s">
        <v>40</v>
      </c>
      <c r="I826" s="1" t="s">
        <v>47</v>
      </c>
      <c r="J826" s="1" t="s">
        <v>1300</v>
      </c>
      <c r="K826" s="1" t="s">
        <v>1293</v>
      </c>
      <c r="L826" s="5">
        <v>45919.392361111109</v>
      </c>
      <c r="M826" s="5">
        <v>45919.410416666666</v>
      </c>
      <c r="N826" s="5">
        <v>45919.418055555558</v>
      </c>
      <c r="O826" s="5">
        <v>45919.429861111108</v>
      </c>
      <c r="P826" s="1">
        <v>26</v>
      </c>
      <c r="Q826" s="1">
        <v>11</v>
      </c>
      <c r="R826" s="1">
        <v>17</v>
      </c>
      <c r="S826" s="6">
        <v>18.600000000000001</v>
      </c>
      <c r="T826" s="1" t="s">
        <v>54</v>
      </c>
      <c r="U826" s="1" t="s">
        <v>35</v>
      </c>
      <c r="W826" s="2">
        <v>1.65</v>
      </c>
      <c r="X826" s="3">
        <v>81.95</v>
      </c>
      <c r="Y826" s="3">
        <v>149</v>
      </c>
      <c r="Z826" s="4" t="str">
        <f t="shared" si="48"/>
        <v>September</v>
      </c>
      <c r="AA826" s="1" t="str" cm="1">
        <f t="array" ref="AA826">_xlfn.IFS(
  HOUR(L826) &lt; 6, "Overnight (12am–6am)",
  HOUR(L826) &lt; 10, "Morning (6am–10am)",
  HOUR(L826) &lt; 14, "Midday (10am–2pm)",
  HOUR(L826) &lt; 18, "Afternoon (2pm–6pm)",
  TRUE, "Evening (6pm–12am)"
)</f>
        <v>Morning (6am–10am)</v>
      </c>
      <c r="AB826" s="5" t="str">
        <f t="shared" si="49"/>
        <v>Friday</v>
      </c>
      <c r="AC826" s="2">
        <f t="shared" si="50"/>
        <v>9</v>
      </c>
      <c r="AD826" s="7">
        <f t="shared" si="51"/>
        <v>53.999999997904524</v>
      </c>
    </row>
    <row r="827" spans="1:30" x14ac:dyDescent="0.35">
      <c r="A827" s="1" t="s">
        <v>914</v>
      </c>
      <c r="B827" s="4">
        <v>45912</v>
      </c>
      <c r="C827" s="1" t="s">
        <v>43</v>
      </c>
      <c r="D827" s="1" t="s">
        <v>28</v>
      </c>
      <c r="E827" s="1" t="s">
        <v>53</v>
      </c>
      <c r="F827" s="1" t="s">
        <v>30</v>
      </c>
      <c r="G827" s="1" t="s">
        <v>39</v>
      </c>
      <c r="H827" s="1" t="s">
        <v>40</v>
      </c>
      <c r="I827" s="1" t="s">
        <v>107</v>
      </c>
      <c r="J827" s="1" t="s">
        <v>1322</v>
      </c>
      <c r="K827" s="1" t="s">
        <v>1297</v>
      </c>
      <c r="L827" s="5">
        <v>45912.496527777781</v>
      </c>
      <c r="M827" s="5">
        <v>45912.497916666667</v>
      </c>
      <c r="N827" s="5">
        <v>45912.536805555559</v>
      </c>
      <c r="O827" s="5">
        <v>45912.554166666669</v>
      </c>
      <c r="P827" s="1">
        <v>2</v>
      </c>
      <c r="Q827" s="1">
        <v>56</v>
      </c>
      <c r="R827" s="1">
        <v>25</v>
      </c>
      <c r="S827" s="6">
        <v>18.2</v>
      </c>
      <c r="T827" s="1" t="s">
        <v>77</v>
      </c>
      <c r="U827" s="1" t="s">
        <v>35</v>
      </c>
      <c r="W827" s="2">
        <v>2.15</v>
      </c>
      <c r="X827" s="3">
        <v>107.3</v>
      </c>
      <c r="Y827" s="3">
        <v>464.09</v>
      </c>
      <c r="Z827" s="4" t="str">
        <f t="shared" si="48"/>
        <v>September</v>
      </c>
      <c r="AA827" s="1" t="str" cm="1">
        <f t="array" ref="AA827">_xlfn.IFS(
  HOUR(L827) &lt; 6, "Overnight (12am–6am)",
  HOUR(L827) &lt; 10, "Morning (6am–10am)",
  HOUR(L827) &lt; 14, "Midday (10am–2pm)",
  HOUR(L827) &lt; 18, "Afternoon (2pm–6pm)",
  TRUE, "Evening (6pm–12am)"
)</f>
        <v>Midday (10am–2pm)</v>
      </c>
      <c r="AB827" s="5" t="str">
        <f t="shared" si="49"/>
        <v>Friday</v>
      </c>
      <c r="AC827" s="2">
        <f t="shared" si="50"/>
        <v>11</v>
      </c>
      <c r="AD827" s="7">
        <f t="shared" si="51"/>
        <v>82.999999998137355</v>
      </c>
    </row>
    <row r="828" spans="1:30" x14ac:dyDescent="0.35">
      <c r="A828" s="1" t="s">
        <v>915</v>
      </c>
      <c r="B828" s="4">
        <v>45926</v>
      </c>
      <c r="C828" s="1" t="s">
        <v>99</v>
      </c>
      <c r="D828" s="1" t="s">
        <v>28</v>
      </c>
      <c r="E828" s="1" t="s">
        <v>53</v>
      </c>
      <c r="F828" s="1" t="s">
        <v>30</v>
      </c>
      <c r="G828" s="1" t="s">
        <v>39</v>
      </c>
      <c r="H828" s="1" t="s">
        <v>40</v>
      </c>
      <c r="I828" s="1" t="s">
        <v>73</v>
      </c>
      <c r="J828" s="1" t="s">
        <v>1320</v>
      </c>
      <c r="K828" s="1" t="s">
        <v>1292</v>
      </c>
      <c r="L828" s="5">
        <v>45926.253472222219</v>
      </c>
      <c r="M828" s="5">
        <v>45926.263888888891</v>
      </c>
      <c r="N828" s="5">
        <v>45926.348611111112</v>
      </c>
      <c r="O828" s="5">
        <v>45926.35833333333</v>
      </c>
      <c r="P828" s="1">
        <v>15</v>
      </c>
      <c r="Q828" s="1">
        <v>122</v>
      </c>
      <c r="R828" s="1">
        <v>14</v>
      </c>
      <c r="S828" s="6">
        <v>2.8</v>
      </c>
      <c r="T828" s="1" t="s">
        <v>77</v>
      </c>
      <c r="U828" s="1" t="s">
        <v>35</v>
      </c>
      <c r="W828" s="2">
        <v>3.2</v>
      </c>
      <c r="X828" s="3">
        <v>202.5</v>
      </c>
      <c r="Y828" s="3">
        <v>603.38</v>
      </c>
      <c r="Z828" s="4" t="str">
        <f t="shared" si="48"/>
        <v>September</v>
      </c>
      <c r="AA828" s="1" t="str" cm="1">
        <f t="array" ref="AA828">_xlfn.IFS(
  HOUR(L828) &lt; 6, "Overnight (12am–6am)",
  HOUR(L828) &lt; 10, "Morning (6am–10am)",
  HOUR(L828) &lt; 14, "Midday (10am–2pm)",
  HOUR(L828) &lt; 18, "Afternoon (2pm–6pm)",
  TRUE, "Evening (6pm–12am)"
)</f>
        <v>Morning (6am–10am)</v>
      </c>
      <c r="AB828" s="5" t="str">
        <f t="shared" si="49"/>
        <v>Friday</v>
      </c>
      <c r="AC828" s="2">
        <f t="shared" si="50"/>
        <v>6</v>
      </c>
      <c r="AD828" s="7">
        <f t="shared" si="51"/>
        <v>150.99999999976717</v>
      </c>
    </row>
    <row r="829" spans="1:30" x14ac:dyDescent="0.35">
      <c r="A829" s="1" t="s">
        <v>916</v>
      </c>
      <c r="B829" s="4">
        <v>45916</v>
      </c>
      <c r="C829" s="1" t="s">
        <v>27</v>
      </c>
      <c r="D829" s="1" t="s">
        <v>28</v>
      </c>
      <c r="E829" s="1" t="s">
        <v>29</v>
      </c>
      <c r="F829" s="1" t="s">
        <v>44</v>
      </c>
      <c r="G829" s="1" t="s">
        <v>45</v>
      </c>
      <c r="H829" s="1" t="s">
        <v>46</v>
      </c>
      <c r="I829" s="1" t="s">
        <v>73</v>
      </c>
      <c r="J829" s="1" t="s">
        <v>1320</v>
      </c>
      <c r="K829" s="1" t="s">
        <v>1296</v>
      </c>
      <c r="L829" s="5">
        <v>45916.333333333336</v>
      </c>
      <c r="M829" s="5">
        <v>45916.338194444441</v>
      </c>
      <c r="N829" s="5">
        <v>45916.351388888892</v>
      </c>
      <c r="O829" s="5">
        <v>45916.379861111112</v>
      </c>
      <c r="P829" s="1">
        <v>7</v>
      </c>
      <c r="Q829" s="1">
        <v>19</v>
      </c>
      <c r="R829" s="1">
        <v>41</v>
      </c>
      <c r="S829" s="6">
        <v>13.5</v>
      </c>
      <c r="T829" s="1" t="s">
        <v>60</v>
      </c>
      <c r="U829" s="1" t="s">
        <v>70</v>
      </c>
      <c r="V829" s="1" t="s">
        <v>173</v>
      </c>
      <c r="W829" s="2">
        <v>0</v>
      </c>
      <c r="X829" s="3">
        <v>0</v>
      </c>
      <c r="Y829" s="3">
        <v>0</v>
      </c>
      <c r="Z829" s="4" t="str">
        <f t="shared" si="48"/>
        <v>September</v>
      </c>
      <c r="AA829" s="1" t="str" cm="1">
        <f t="array" ref="AA829">_xlfn.IFS(
  HOUR(L829) &lt; 6, "Overnight (12am–6am)",
  HOUR(L829) &lt; 10, "Morning (6am–10am)",
  HOUR(L829) &lt; 14, "Midday (10am–2pm)",
  HOUR(L829) &lt; 18, "Afternoon (2pm–6pm)",
  TRUE, "Evening (6pm–12am)"
)</f>
        <v>Morning (6am–10am)</v>
      </c>
      <c r="AB829" s="5" t="str">
        <f t="shared" si="49"/>
        <v>Tuesday</v>
      </c>
      <c r="AC829" s="2">
        <f t="shared" si="50"/>
        <v>8</v>
      </c>
      <c r="AD829" s="7">
        <f t="shared" si="51"/>
        <v>66.999999998370185</v>
      </c>
    </row>
    <row r="830" spans="1:30" x14ac:dyDescent="0.35">
      <c r="A830" s="1" t="s">
        <v>917</v>
      </c>
      <c r="B830" s="4">
        <v>45926</v>
      </c>
      <c r="C830" s="1" t="s">
        <v>90</v>
      </c>
      <c r="D830" s="1" t="s">
        <v>28</v>
      </c>
      <c r="E830" s="1" t="s">
        <v>66</v>
      </c>
      <c r="F830" s="1" t="s">
        <v>44</v>
      </c>
      <c r="G830" s="1" t="s">
        <v>31</v>
      </c>
      <c r="H830" s="1" t="s">
        <v>32</v>
      </c>
      <c r="I830" s="1" t="s">
        <v>57</v>
      </c>
      <c r="J830" s="1" t="s">
        <v>1308</v>
      </c>
      <c r="K830" s="1" t="s">
        <v>1294</v>
      </c>
      <c r="L830" s="5">
        <v>45926.736111111109</v>
      </c>
      <c r="M830" s="5">
        <v>45926.758333333331</v>
      </c>
      <c r="N830" s="5">
        <v>45926.794444444444</v>
      </c>
      <c r="O830" s="5">
        <v>45926.811805555553</v>
      </c>
      <c r="P830" s="1">
        <v>32</v>
      </c>
      <c r="Q830" s="1">
        <v>52</v>
      </c>
      <c r="R830" s="1">
        <v>25</v>
      </c>
      <c r="S830" s="6">
        <v>17.8</v>
      </c>
      <c r="T830" s="1" t="s">
        <v>54</v>
      </c>
      <c r="U830" s="1" t="s">
        <v>35</v>
      </c>
      <c r="W830" s="2">
        <v>1.3</v>
      </c>
      <c r="X830" s="3">
        <v>41.81</v>
      </c>
      <c r="Y830" s="3">
        <v>254.85</v>
      </c>
      <c r="Z830" s="4" t="str">
        <f t="shared" si="48"/>
        <v>September</v>
      </c>
      <c r="AA830" s="1" t="str" cm="1">
        <f t="array" ref="AA830">_xlfn.IFS(
  HOUR(L830) &lt; 6, "Overnight (12am–6am)",
  HOUR(L830) &lt; 10, "Morning (6am–10am)",
  HOUR(L830) &lt; 14, "Midday (10am–2pm)",
  HOUR(L830) &lt; 18, "Afternoon (2pm–6pm)",
  TRUE, "Evening (6pm–12am)"
)</f>
        <v>Afternoon (2pm–6pm)</v>
      </c>
      <c r="AB830" s="5" t="str">
        <f t="shared" si="49"/>
        <v>Friday</v>
      </c>
      <c r="AC830" s="2">
        <f t="shared" si="50"/>
        <v>17</v>
      </c>
      <c r="AD830" s="7">
        <f t="shared" si="51"/>
        <v>108.99999999906868</v>
      </c>
    </row>
    <row r="831" spans="1:30" x14ac:dyDescent="0.35">
      <c r="A831" s="1" t="s">
        <v>918</v>
      </c>
      <c r="B831" s="4">
        <v>45910</v>
      </c>
      <c r="C831" s="1" t="s">
        <v>90</v>
      </c>
      <c r="D831" s="1" t="s">
        <v>28</v>
      </c>
      <c r="E831" s="1" t="s">
        <v>56</v>
      </c>
      <c r="F831" s="1" t="s">
        <v>30</v>
      </c>
      <c r="G831" s="1" t="s">
        <v>39</v>
      </c>
      <c r="H831" s="1" t="s">
        <v>40</v>
      </c>
      <c r="I831" s="1" t="s">
        <v>47</v>
      </c>
      <c r="J831" s="1" t="s">
        <v>1298</v>
      </c>
      <c r="K831" s="1" t="s">
        <v>1296</v>
      </c>
      <c r="L831" s="5">
        <v>45910.274305555555</v>
      </c>
      <c r="M831" s="5">
        <v>45910.290972222225</v>
      </c>
      <c r="N831" s="5">
        <v>45910.36041666667</v>
      </c>
      <c r="O831" s="5">
        <v>45910.38958333333</v>
      </c>
      <c r="P831" s="1">
        <v>24</v>
      </c>
      <c r="Q831" s="1">
        <v>100</v>
      </c>
      <c r="R831" s="1">
        <v>42</v>
      </c>
      <c r="S831" s="6">
        <v>8</v>
      </c>
      <c r="T831" s="1" t="s">
        <v>34</v>
      </c>
      <c r="U831" s="1" t="s">
        <v>35</v>
      </c>
      <c r="W831" s="2">
        <v>1.79</v>
      </c>
      <c r="X831" s="3">
        <v>3.64</v>
      </c>
      <c r="Y831" s="3">
        <v>601.19000000000005</v>
      </c>
      <c r="Z831" s="4" t="str">
        <f t="shared" si="48"/>
        <v>September</v>
      </c>
      <c r="AA831" s="1" t="str" cm="1">
        <f t="array" ref="AA831">_xlfn.IFS(
  HOUR(L831) &lt; 6, "Overnight (12am–6am)",
  HOUR(L831) &lt; 10, "Morning (6am–10am)",
  HOUR(L831) &lt; 14, "Midday (10am–2pm)",
  HOUR(L831) &lt; 18, "Afternoon (2pm–6pm)",
  TRUE, "Evening (6pm–12am)"
)</f>
        <v>Morning (6am–10am)</v>
      </c>
      <c r="AB831" s="5" t="str">
        <f t="shared" si="49"/>
        <v>Wednesday</v>
      </c>
      <c r="AC831" s="2">
        <f t="shared" si="50"/>
        <v>6</v>
      </c>
      <c r="AD831" s="7">
        <f t="shared" si="51"/>
        <v>165.99999999627471</v>
      </c>
    </row>
    <row r="832" spans="1:30" x14ac:dyDescent="0.35">
      <c r="A832" s="1" t="s">
        <v>919</v>
      </c>
      <c r="B832" s="4">
        <v>45918</v>
      </c>
      <c r="C832" s="1" t="s">
        <v>52</v>
      </c>
      <c r="D832" s="1" t="s">
        <v>28</v>
      </c>
      <c r="E832" s="1" t="s">
        <v>66</v>
      </c>
      <c r="F832" s="1" t="s">
        <v>44</v>
      </c>
      <c r="G832" s="1" t="s">
        <v>39</v>
      </c>
      <c r="H832" s="1" t="s">
        <v>40</v>
      </c>
      <c r="I832" s="1" t="s">
        <v>75</v>
      </c>
      <c r="J832" s="1" t="s">
        <v>1306</v>
      </c>
      <c r="K832" s="1" t="s">
        <v>1295</v>
      </c>
      <c r="L832" s="5">
        <v>45918.347222222219</v>
      </c>
      <c r="M832" s="5">
        <v>45918.356944444444</v>
      </c>
      <c r="N832" s="5">
        <v>45918.447222222225</v>
      </c>
      <c r="O832" s="5">
        <v>45918.467361111114</v>
      </c>
      <c r="P832" s="1">
        <v>14</v>
      </c>
      <c r="Q832" s="1">
        <v>130</v>
      </c>
      <c r="R832" s="1">
        <v>29</v>
      </c>
      <c r="S832" s="6">
        <v>9.1</v>
      </c>
      <c r="T832" s="1" t="s">
        <v>41</v>
      </c>
      <c r="U832" s="1" t="s">
        <v>35</v>
      </c>
      <c r="W832" s="2">
        <v>2.0299999999999998</v>
      </c>
      <c r="X832" s="3">
        <v>355.59</v>
      </c>
      <c r="Y832" s="3">
        <v>874.23</v>
      </c>
      <c r="Z832" s="4" t="str">
        <f t="shared" si="48"/>
        <v>September</v>
      </c>
      <c r="AA832" s="1" t="str" cm="1">
        <f t="array" ref="AA832">_xlfn.IFS(
  HOUR(L832) &lt; 6, "Overnight (12am–6am)",
  HOUR(L832) &lt; 10, "Morning (6am–10am)",
  HOUR(L832) &lt; 14, "Midday (10am–2pm)",
  HOUR(L832) &lt; 18, "Afternoon (2pm–6pm)",
  TRUE, "Evening (6pm–12am)"
)</f>
        <v>Morning (6am–10am)</v>
      </c>
      <c r="AB832" s="5" t="str">
        <f t="shared" si="49"/>
        <v>Thursday</v>
      </c>
      <c r="AC832" s="2">
        <f t="shared" si="50"/>
        <v>8</v>
      </c>
      <c r="AD832" s="7">
        <f t="shared" si="51"/>
        <v>173.00000000861473</v>
      </c>
    </row>
    <row r="833" spans="1:30" x14ac:dyDescent="0.35">
      <c r="A833" s="1" t="s">
        <v>920</v>
      </c>
      <c r="B833" s="4">
        <v>45905</v>
      </c>
      <c r="C833" s="1" t="s">
        <v>83</v>
      </c>
      <c r="D833" s="1" t="s">
        <v>28</v>
      </c>
      <c r="E833" s="1" t="s">
        <v>66</v>
      </c>
      <c r="F833" s="1" t="s">
        <v>30</v>
      </c>
      <c r="G833" s="1" t="s">
        <v>39</v>
      </c>
      <c r="H833" s="1" t="s">
        <v>40</v>
      </c>
      <c r="I833" s="1" t="s">
        <v>67</v>
      </c>
      <c r="J833" s="1" t="s">
        <v>1307</v>
      </c>
      <c r="K833" s="1" t="s">
        <v>1296</v>
      </c>
      <c r="L833" s="5">
        <v>45905.565972222219</v>
      </c>
      <c r="M833" s="5">
        <v>45905.580555555556</v>
      </c>
      <c r="N833" s="5">
        <v>45905.631944444445</v>
      </c>
      <c r="O833" s="5">
        <v>45905.649305555555</v>
      </c>
      <c r="P833" s="1">
        <v>21</v>
      </c>
      <c r="Q833" s="1">
        <v>74</v>
      </c>
      <c r="R833" s="1">
        <v>25</v>
      </c>
      <c r="S833" s="6">
        <v>17.600000000000001</v>
      </c>
      <c r="T833" s="1" t="s">
        <v>34</v>
      </c>
      <c r="U833" s="1" t="s">
        <v>35</v>
      </c>
      <c r="W833" s="2">
        <v>1.41</v>
      </c>
      <c r="X833" s="3">
        <v>77.709999999999994</v>
      </c>
      <c r="Y833" s="3">
        <v>695.97</v>
      </c>
      <c r="Z833" s="4" t="str">
        <f t="shared" si="48"/>
        <v>September</v>
      </c>
      <c r="AA833" s="1" t="str" cm="1">
        <f t="array" ref="AA833">_xlfn.IFS(
  HOUR(L833) &lt; 6, "Overnight (12am–6am)",
  HOUR(L833) &lt; 10, "Morning (6am–10am)",
  HOUR(L833) &lt; 14, "Midday (10am–2pm)",
  HOUR(L833) &lt; 18, "Afternoon (2pm–6pm)",
  TRUE, "Evening (6pm–12am)"
)</f>
        <v>Midday (10am–2pm)</v>
      </c>
      <c r="AB833" s="5" t="str">
        <f t="shared" si="49"/>
        <v>Friday</v>
      </c>
      <c r="AC833" s="2">
        <f t="shared" si="50"/>
        <v>13</v>
      </c>
      <c r="AD833" s="7">
        <f t="shared" si="51"/>
        <v>120.00000000349246</v>
      </c>
    </row>
    <row r="834" spans="1:30" x14ac:dyDescent="0.35">
      <c r="A834" s="1" t="s">
        <v>921</v>
      </c>
      <c r="B834" s="4">
        <v>45929</v>
      </c>
      <c r="C834" s="1" t="s">
        <v>50</v>
      </c>
      <c r="D834" s="1" t="s">
        <v>28</v>
      </c>
      <c r="E834" s="1" t="s">
        <v>29</v>
      </c>
      <c r="F834" s="1" t="s">
        <v>30</v>
      </c>
      <c r="G834" s="1" t="s">
        <v>39</v>
      </c>
      <c r="H834" s="1" t="s">
        <v>40</v>
      </c>
      <c r="I834" s="1" t="s">
        <v>85</v>
      </c>
      <c r="J834" s="1" t="s">
        <v>1317</v>
      </c>
      <c r="K834" s="1" t="s">
        <v>1296</v>
      </c>
      <c r="L834" s="5">
        <v>45929.663194444445</v>
      </c>
      <c r="M834" s="5">
        <v>45929.677083333336</v>
      </c>
      <c r="N834" s="5">
        <v>45929.786805555559</v>
      </c>
      <c r="O834" s="5">
        <v>45929.818749999999</v>
      </c>
      <c r="P834" s="1">
        <v>20</v>
      </c>
      <c r="Q834" s="1">
        <v>158</v>
      </c>
      <c r="R834" s="1">
        <v>46</v>
      </c>
      <c r="S834" s="6">
        <v>11.2</v>
      </c>
      <c r="T834" s="1" t="s">
        <v>41</v>
      </c>
      <c r="U834" s="1" t="s">
        <v>35</v>
      </c>
      <c r="W834" s="2">
        <v>1.29</v>
      </c>
      <c r="X834" s="3">
        <v>10.94</v>
      </c>
      <c r="Y834" s="3">
        <v>511.64</v>
      </c>
      <c r="Z834" s="4" t="str">
        <f t="shared" ref="Z834:Z897" si="52">TEXT(B834,"MMMM")</f>
        <v>September</v>
      </c>
      <c r="AA834" s="1" t="str" cm="1">
        <f t="array" ref="AA834">_xlfn.IFS(
  HOUR(L834) &lt; 6, "Overnight (12am–6am)",
  HOUR(L834) &lt; 10, "Morning (6am–10am)",
  HOUR(L834) &lt; 14, "Midday (10am–2pm)",
  HOUR(L834) &lt; 18, "Afternoon (2pm–6pm)",
  TRUE, "Evening (6pm–12am)"
)</f>
        <v>Afternoon (2pm–6pm)</v>
      </c>
      <c r="AB834" s="5" t="str">
        <f t="shared" ref="AB834:AB897" si="53">TEXT(L834,"DDDD")</f>
        <v>Monday</v>
      </c>
      <c r="AC834" s="2">
        <f t="shared" ref="AC834:AC897" si="54">HOUR(L834)</f>
        <v>15</v>
      </c>
      <c r="AD834" s="7">
        <f t="shared" ref="AD834:AD897" si="55">(O834-L834)*(60*24)</f>
        <v>223.99999999674037</v>
      </c>
    </row>
    <row r="835" spans="1:30" x14ac:dyDescent="0.35">
      <c r="A835" s="1" t="s">
        <v>922</v>
      </c>
      <c r="B835" s="4">
        <v>45922</v>
      </c>
      <c r="C835" s="1" t="s">
        <v>37</v>
      </c>
      <c r="D835" s="1" t="s">
        <v>28</v>
      </c>
      <c r="E835" s="1" t="s">
        <v>29</v>
      </c>
      <c r="F835" s="1" t="s">
        <v>30</v>
      </c>
      <c r="G835" s="1" t="s">
        <v>39</v>
      </c>
      <c r="H835" s="1" t="s">
        <v>40</v>
      </c>
      <c r="I835" s="1" t="s">
        <v>107</v>
      </c>
      <c r="J835" s="1" t="s">
        <v>1303</v>
      </c>
      <c r="K835" s="1" t="s">
        <v>1296</v>
      </c>
      <c r="L835" s="5">
        <v>45922.333333333336</v>
      </c>
      <c r="M835" s="5">
        <v>45922.34375</v>
      </c>
      <c r="N835" s="5">
        <v>45922.39166666667</v>
      </c>
      <c r="O835" s="5">
        <v>45922.421527777777</v>
      </c>
      <c r="P835" s="1">
        <v>15</v>
      </c>
      <c r="Q835" s="1">
        <v>69</v>
      </c>
      <c r="R835" s="1">
        <v>43</v>
      </c>
      <c r="S835" s="6">
        <v>5.4</v>
      </c>
      <c r="T835" s="1" t="s">
        <v>77</v>
      </c>
      <c r="U835" s="1" t="s">
        <v>35</v>
      </c>
      <c r="W835" s="2">
        <v>1.93</v>
      </c>
      <c r="X835" s="3">
        <v>37.82</v>
      </c>
      <c r="Y835" s="3">
        <v>655.46</v>
      </c>
      <c r="Z835" s="4" t="str">
        <f t="shared" si="52"/>
        <v>September</v>
      </c>
      <c r="AA835" s="1" t="str" cm="1">
        <f t="array" ref="AA835">_xlfn.IFS(
  HOUR(L835) &lt; 6, "Overnight (12am–6am)",
  HOUR(L835) &lt; 10, "Morning (6am–10am)",
  HOUR(L835) &lt; 14, "Midday (10am–2pm)",
  HOUR(L835) &lt; 18, "Afternoon (2pm–6pm)",
  TRUE, "Evening (6pm–12am)"
)</f>
        <v>Morning (6am–10am)</v>
      </c>
      <c r="AB835" s="5" t="str">
        <f t="shared" si="53"/>
        <v>Monday</v>
      </c>
      <c r="AC835" s="2">
        <f t="shared" si="54"/>
        <v>8</v>
      </c>
      <c r="AD835" s="7">
        <f t="shared" si="55"/>
        <v>126.99999999487773</v>
      </c>
    </row>
    <row r="836" spans="1:30" x14ac:dyDescent="0.35">
      <c r="A836" s="1" t="s">
        <v>923</v>
      </c>
      <c r="B836" s="4">
        <v>45904</v>
      </c>
      <c r="C836" s="1" t="s">
        <v>90</v>
      </c>
      <c r="D836" s="1" t="s">
        <v>28</v>
      </c>
      <c r="E836" s="1" t="s">
        <v>66</v>
      </c>
      <c r="F836" s="1" t="s">
        <v>30</v>
      </c>
      <c r="G836" s="1" t="s">
        <v>39</v>
      </c>
      <c r="H836" s="1" t="s">
        <v>40</v>
      </c>
      <c r="I836" s="1" t="s">
        <v>67</v>
      </c>
      <c r="J836" s="1" t="s">
        <v>1313</v>
      </c>
      <c r="K836" s="1" t="s">
        <v>1297</v>
      </c>
      <c r="L836" s="5">
        <v>45904.520833333336</v>
      </c>
      <c r="M836" s="5">
        <v>45904.533333333333</v>
      </c>
      <c r="N836" s="5">
        <v>45904.533333333333</v>
      </c>
      <c r="O836" s="5">
        <v>45904.551388888889</v>
      </c>
      <c r="P836" s="1">
        <v>18</v>
      </c>
      <c r="Q836" s="1">
        <v>0</v>
      </c>
      <c r="R836" s="1">
        <v>26</v>
      </c>
      <c r="S836" s="6">
        <v>24.7</v>
      </c>
      <c r="T836" s="1" t="s">
        <v>34</v>
      </c>
      <c r="U836" s="1" t="s">
        <v>35</v>
      </c>
      <c r="W836" s="2">
        <v>2.27</v>
      </c>
      <c r="X836" s="3">
        <v>29.05</v>
      </c>
      <c r="Y836" s="3">
        <v>655.17999999999995</v>
      </c>
      <c r="Z836" s="4" t="str">
        <f t="shared" si="52"/>
        <v>September</v>
      </c>
      <c r="AA836" s="1" t="str" cm="1">
        <f t="array" ref="AA836">_xlfn.IFS(
  HOUR(L836) &lt; 6, "Overnight (12am–6am)",
  HOUR(L836) &lt; 10, "Morning (6am–10am)",
  HOUR(L836) &lt; 14, "Midday (10am–2pm)",
  HOUR(L836) &lt; 18, "Afternoon (2pm–6pm)",
  TRUE, "Evening (6pm–12am)"
)</f>
        <v>Midday (10am–2pm)</v>
      </c>
      <c r="AB836" s="5" t="str">
        <f t="shared" si="53"/>
        <v>Thursday</v>
      </c>
      <c r="AC836" s="2">
        <f t="shared" si="54"/>
        <v>12</v>
      </c>
      <c r="AD836" s="7">
        <f t="shared" si="55"/>
        <v>43.999999996740371</v>
      </c>
    </row>
    <row r="837" spans="1:30" x14ac:dyDescent="0.35">
      <c r="A837" s="1" t="s">
        <v>924</v>
      </c>
      <c r="B837" s="4">
        <v>45905</v>
      </c>
      <c r="C837" s="1" t="s">
        <v>50</v>
      </c>
      <c r="D837" s="1" t="s">
        <v>28</v>
      </c>
      <c r="E837" s="1" t="s">
        <v>56</v>
      </c>
      <c r="F837" s="1" t="s">
        <v>30</v>
      </c>
      <c r="G837" s="1" t="s">
        <v>45</v>
      </c>
      <c r="H837" s="1" t="s">
        <v>46</v>
      </c>
      <c r="I837" s="1" t="s">
        <v>57</v>
      </c>
      <c r="J837" s="1" t="s">
        <v>1308</v>
      </c>
      <c r="K837" s="1" t="s">
        <v>1292</v>
      </c>
      <c r="L837" s="5">
        <v>45905.569444444445</v>
      </c>
      <c r="M837" s="5">
        <v>45905.571527777778</v>
      </c>
      <c r="N837" s="5">
        <v>45905.59097222222</v>
      </c>
      <c r="O837" s="5">
        <v>45905.611805555556</v>
      </c>
      <c r="P837" s="1">
        <v>3</v>
      </c>
      <c r="Q837" s="1">
        <v>28</v>
      </c>
      <c r="R837" s="1">
        <v>30</v>
      </c>
      <c r="S837" s="6">
        <v>13.7</v>
      </c>
      <c r="T837" s="1" t="s">
        <v>54</v>
      </c>
      <c r="U837" s="1" t="s">
        <v>35</v>
      </c>
      <c r="W837" s="2">
        <v>1.7</v>
      </c>
      <c r="X837" s="3">
        <v>18.52</v>
      </c>
      <c r="Y837" s="3">
        <v>1419.17</v>
      </c>
      <c r="Z837" s="4" t="str">
        <f t="shared" si="52"/>
        <v>September</v>
      </c>
      <c r="AA837" s="1" t="str" cm="1">
        <f t="array" ref="AA837">_xlfn.IFS(
  HOUR(L837) &lt; 6, "Overnight (12am–6am)",
  HOUR(L837) &lt; 10, "Morning (6am–10am)",
  HOUR(L837) &lt; 14, "Midday (10am–2pm)",
  HOUR(L837) &lt; 18, "Afternoon (2pm–6pm)",
  TRUE, "Evening (6pm–12am)"
)</f>
        <v>Midday (10am–2pm)</v>
      </c>
      <c r="AB837" s="5" t="str">
        <f t="shared" si="53"/>
        <v>Friday</v>
      </c>
      <c r="AC837" s="2">
        <f t="shared" si="54"/>
        <v>13</v>
      </c>
      <c r="AD837" s="7">
        <f t="shared" si="55"/>
        <v>60.999999999767169</v>
      </c>
    </row>
    <row r="838" spans="1:30" x14ac:dyDescent="0.35">
      <c r="A838" s="1" t="s">
        <v>925</v>
      </c>
      <c r="B838" s="4">
        <v>45912</v>
      </c>
      <c r="C838" s="1" t="s">
        <v>99</v>
      </c>
      <c r="D838" s="1" t="s">
        <v>28</v>
      </c>
      <c r="E838" s="1" t="s">
        <v>53</v>
      </c>
      <c r="F838" s="1" t="s">
        <v>30</v>
      </c>
      <c r="G838" s="1" t="s">
        <v>45</v>
      </c>
      <c r="H838" s="1" t="s">
        <v>46</v>
      </c>
      <c r="I838" s="1" t="s">
        <v>107</v>
      </c>
      <c r="J838" s="1" t="s">
        <v>1322</v>
      </c>
      <c r="K838" s="1" t="s">
        <v>1292</v>
      </c>
      <c r="L838" s="5">
        <v>45912.322916666664</v>
      </c>
      <c r="M838" s="5">
        <v>45912.333333333336</v>
      </c>
      <c r="N838" s="5">
        <v>45912.343055555553</v>
      </c>
      <c r="O838" s="5">
        <v>45912.369444444441</v>
      </c>
      <c r="P838" s="1">
        <v>15</v>
      </c>
      <c r="Q838" s="1">
        <v>14</v>
      </c>
      <c r="R838" s="1">
        <v>38</v>
      </c>
      <c r="S838" s="6">
        <v>10.199999999999999</v>
      </c>
      <c r="T838" s="1" t="s">
        <v>77</v>
      </c>
      <c r="U838" s="1" t="s">
        <v>35</v>
      </c>
      <c r="W838" s="2">
        <v>0.76</v>
      </c>
      <c r="X838" s="3">
        <v>18.09</v>
      </c>
      <c r="Y838" s="3">
        <v>1294.57</v>
      </c>
      <c r="Z838" s="4" t="str">
        <f t="shared" si="52"/>
        <v>September</v>
      </c>
      <c r="AA838" s="1" t="str" cm="1">
        <f t="array" ref="AA838">_xlfn.IFS(
  HOUR(L838) &lt; 6, "Overnight (12am–6am)",
  HOUR(L838) &lt; 10, "Morning (6am–10am)",
  HOUR(L838) &lt; 14, "Midday (10am–2pm)",
  HOUR(L838) &lt; 18, "Afternoon (2pm–6pm)",
  TRUE, "Evening (6pm–12am)"
)</f>
        <v>Morning (6am–10am)</v>
      </c>
      <c r="AB838" s="5" t="str">
        <f t="shared" si="53"/>
        <v>Friday</v>
      </c>
      <c r="AC838" s="2">
        <f t="shared" si="54"/>
        <v>7</v>
      </c>
      <c r="AD838" s="7">
        <f t="shared" si="55"/>
        <v>66.999999998370185</v>
      </c>
    </row>
    <row r="839" spans="1:30" x14ac:dyDescent="0.35">
      <c r="A839" s="1" t="s">
        <v>926</v>
      </c>
      <c r="B839" s="4">
        <v>45901</v>
      </c>
      <c r="C839" s="1" t="s">
        <v>96</v>
      </c>
      <c r="D839" s="1" t="s">
        <v>28</v>
      </c>
      <c r="E839" s="1" t="s">
        <v>56</v>
      </c>
      <c r="F839" s="1" t="s">
        <v>30</v>
      </c>
      <c r="G839" s="1" t="s">
        <v>39</v>
      </c>
      <c r="H839" s="1" t="s">
        <v>40</v>
      </c>
      <c r="I839" s="1" t="s">
        <v>73</v>
      </c>
      <c r="J839" s="1" t="s">
        <v>1300</v>
      </c>
      <c r="K839" s="1" t="s">
        <v>1292</v>
      </c>
      <c r="L839" s="5">
        <v>45901.527777777781</v>
      </c>
      <c r="M839" s="5">
        <v>45901.547222222223</v>
      </c>
      <c r="N839" s="5">
        <v>45901.665277777778</v>
      </c>
      <c r="O839" s="5">
        <v>45901.674305555556</v>
      </c>
      <c r="P839" s="1">
        <v>28</v>
      </c>
      <c r="Q839" s="1">
        <v>170</v>
      </c>
      <c r="R839" s="1">
        <v>13</v>
      </c>
      <c r="S839" s="6">
        <v>3.7</v>
      </c>
      <c r="T839" s="1" t="s">
        <v>48</v>
      </c>
      <c r="U839" s="1" t="s">
        <v>35</v>
      </c>
      <c r="W839" s="2">
        <v>0.59</v>
      </c>
      <c r="X839" s="3">
        <v>0</v>
      </c>
      <c r="Y839" s="3">
        <v>965.67</v>
      </c>
      <c r="Z839" s="4" t="str">
        <f t="shared" si="52"/>
        <v>September</v>
      </c>
      <c r="AA839" s="1" t="str" cm="1">
        <f t="array" ref="AA839">_xlfn.IFS(
  HOUR(L839) &lt; 6, "Overnight (12am–6am)",
  HOUR(L839) &lt; 10, "Morning (6am–10am)",
  HOUR(L839) &lt; 14, "Midday (10am–2pm)",
  HOUR(L839) &lt; 18, "Afternoon (2pm–6pm)",
  TRUE, "Evening (6pm–12am)"
)</f>
        <v>Midday (10am–2pm)</v>
      </c>
      <c r="AB839" s="5" t="str">
        <f t="shared" si="53"/>
        <v>Monday</v>
      </c>
      <c r="AC839" s="2">
        <f t="shared" si="54"/>
        <v>12</v>
      </c>
      <c r="AD839" s="7">
        <f t="shared" si="55"/>
        <v>210.99999999627471</v>
      </c>
    </row>
    <row r="840" spans="1:30" x14ac:dyDescent="0.35">
      <c r="A840" s="1" t="s">
        <v>927</v>
      </c>
      <c r="B840" s="4">
        <v>45908</v>
      </c>
      <c r="C840" s="1" t="s">
        <v>130</v>
      </c>
      <c r="D840" s="1" t="s">
        <v>28</v>
      </c>
      <c r="E840" s="1" t="s">
        <v>38</v>
      </c>
      <c r="F840" s="1" t="s">
        <v>30</v>
      </c>
      <c r="G840" s="1" t="s">
        <v>39</v>
      </c>
      <c r="H840" s="1" t="s">
        <v>40</v>
      </c>
      <c r="I840" s="1" t="s">
        <v>67</v>
      </c>
      <c r="J840" s="1" t="s">
        <v>1313</v>
      </c>
      <c r="K840" s="1" t="s">
        <v>1297</v>
      </c>
      <c r="L840" s="5">
        <v>45908.440972222219</v>
      </c>
      <c r="M840" s="5">
        <v>45908.453472222223</v>
      </c>
      <c r="N840" s="5">
        <v>45908.540972222225</v>
      </c>
      <c r="O840" s="5">
        <v>45908.550694444442</v>
      </c>
      <c r="P840" s="1">
        <v>18</v>
      </c>
      <c r="Q840" s="1">
        <v>126</v>
      </c>
      <c r="R840" s="1">
        <v>14</v>
      </c>
      <c r="S840" s="6">
        <v>22.7</v>
      </c>
      <c r="T840" s="1" t="s">
        <v>34</v>
      </c>
      <c r="U840" s="1" t="s">
        <v>35</v>
      </c>
      <c r="W840" s="2">
        <v>1.71</v>
      </c>
      <c r="X840" s="3">
        <v>128.44</v>
      </c>
      <c r="Y840" s="3">
        <v>643.46</v>
      </c>
      <c r="Z840" s="4" t="str">
        <f t="shared" si="52"/>
        <v>September</v>
      </c>
      <c r="AA840" s="1" t="str" cm="1">
        <f t="array" ref="AA840">_xlfn.IFS(
  HOUR(L840) &lt; 6, "Overnight (12am–6am)",
  HOUR(L840) &lt; 10, "Morning (6am–10am)",
  HOUR(L840) &lt; 14, "Midday (10am–2pm)",
  HOUR(L840) &lt; 18, "Afternoon (2pm–6pm)",
  TRUE, "Evening (6pm–12am)"
)</f>
        <v>Midday (10am–2pm)</v>
      </c>
      <c r="AB840" s="5" t="str">
        <f t="shared" si="53"/>
        <v>Monday</v>
      </c>
      <c r="AC840" s="2">
        <f t="shared" si="54"/>
        <v>10</v>
      </c>
      <c r="AD840" s="7">
        <f t="shared" si="55"/>
        <v>158.00000000162981</v>
      </c>
    </row>
    <row r="841" spans="1:30" x14ac:dyDescent="0.35">
      <c r="A841" s="1" t="s">
        <v>928</v>
      </c>
      <c r="B841" s="4">
        <v>45912</v>
      </c>
      <c r="C841" s="1" t="s">
        <v>96</v>
      </c>
      <c r="D841" s="1" t="s">
        <v>28</v>
      </c>
      <c r="E841" s="1" t="s">
        <v>29</v>
      </c>
      <c r="F841" s="1" t="s">
        <v>30</v>
      </c>
      <c r="G841" s="1" t="s">
        <v>31</v>
      </c>
      <c r="H841" s="1" t="s">
        <v>32</v>
      </c>
      <c r="I841" s="1" t="s">
        <v>67</v>
      </c>
      <c r="J841" s="1" t="s">
        <v>1314</v>
      </c>
      <c r="K841" s="1" t="s">
        <v>1293</v>
      </c>
      <c r="L841" s="5">
        <v>45912.447916666664</v>
      </c>
      <c r="M841" s="5">
        <v>45912.462500000001</v>
      </c>
      <c r="N841" s="5">
        <v>45912.497916666667</v>
      </c>
      <c r="O841" s="5">
        <v>45912.513888888891</v>
      </c>
      <c r="P841" s="1">
        <v>21</v>
      </c>
      <c r="Q841" s="1">
        <v>51</v>
      </c>
      <c r="R841" s="1">
        <v>23</v>
      </c>
      <c r="S841" s="6">
        <v>14.9</v>
      </c>
      <c r="T841" s="1" t="s">
        <v>34</v>
      </c>
      <c r="U841" s="1" t="s">
        <v>35</v>
      </c>
      <c r="W841" s="2">
        <v>1.33</v>
      </c>
      <c r="X841" s="3">
        <v>58.9</v>
      </c>
      <c r="Y841" s="3">
        <v>166.1</v>
      </c>
      <c r="Z841" s="4" t="str">
        <f t="shared" si="52"/>
        <v>September</v>
      </c>
      <c r="AA841" s="1" t="str" cm="1">
        <f t="array" ref="AA841">_xlfn.IFS(
  HOUR(L841) &lt; 6, "Overnight (12am–6am)",
  HOUR(L841) &lt; 10, "Morning (6am–10am)",
  HOUR(L841) &lt; 14, "Midday (10am–2pm)",
  HOUR(L841) &lt; 18, "Afternoon (2pm–6pm)",
  TRUE, "Evening (6pm–12am)"
)</f>
        <v>Midday (10am–2pm)</v>
      </c>
      <c r="AB841" s="5" t="str">
        <f t="shared" si="53"/>
        <v>Friday</v>
      </c>
      <c r="AC841" s="2">
        <f t="shared" si="54"/>
        <v>10</v>
      </c>
      <c r="AD841" s="7">
        <f t="shared" si="55"/>
        <v>95.000000005820766</v>
      </c>
    </row>
    <row r="842" spans="1:30" x14ac:dyDescent="0.35">
      <c r="A842" s="1" t="s">
        <v>929</v>
      </c>
      <c r="B842" s="4">
        <v>45921</v>
      </c>
      <c r="C842" s="1" t="s">
        <v>88</v>
      </c>
      <c r="D842" s="1" t="s">
        <v>28</v>
      </c>
      <c r="E842" s="1" t="s">
        <v>53</v>
      </c>
      <c r="F842" s="1" t="s">
        <v>30</v>
      </c>
      <c r="G842" s="1" t="s">
        <v>39</v>
      </c>
      <c r="H842" s="1" t="s">
        <v>40</v>
      </c>
      <c r="I842" s="1" t="s">
        <v>75</v>
      </c>
      <c r="J842" s="1" t="s">
        <v>1320</v>
      </c>
      <c r="K842" s="1" t="s">
        <v>1292</v>
      </c>
      <c r="L842" s="5">
        <v>45921.284722222219</v>
      </c>
      <c r="M842" s="5">
        <v>45921.293055555558</v>
      </c>
      <c r="N842" s="5">
        <v>45921.370833333334</v>
      </c>
      <c r="O842" s="5">
        <v>45921.390972222223</v>
      </c>
      <c r="P842" s="1">
        <v>12</v>
      </c>
      <c r="Q842" s="1">
        <v>112</v>
      </c>
      <c r="R842" s="1">
        <v>29</v>
      </c>
      <c r="S842" s="6">
        <v>1.7</v>
      </c>
      <c r="T842" s="1" t="s">
        <v>48</v>
      </c>
      <c r="U842" s="1" t="s">
        <v>35</v>
      </c>
      <c r="W842" s="2">
        <v>1.92</v>
      </c>
      <c r="X842" s="3">
        <v>107.52</v>
      </c>
      <c r="Y842" s="3">
        <v>195.48</v>
      </c>
      <c r="Z842" s="4" t="str">
        <f t="shared" si="52"/>
        <v>September</v>
      </c>
      <c r="AA842" s="1" t="str" cm="1">
        <f t="array" ref="AA842">_xlfn.IFS(
  HOUR(L842) &lt; 6, "Overnight (12am–6am)",
  HOUR(L842) &lt; 10, "Morning (6am–10am)",
  HOUR(L842) &lt; 14, "Midday (10am–2pm)",
  HOUR(L842) &lt; 18, "Afternoon (2pm–6pm)",
  TRUE, "Evening (6pm–12am)"
)</f>
        <v>Morning (6am–10am)</v>
      </c>
      <c r="AB842" s="5" t="str">
        <f t="shared" si="53"/>
        <v>Sunday</v>
      </c>
      <c r="AC842" s="2">
        <f t="shared" si="54"/>
        <v>6</v>
      </c>
      <c r="AD842" s="7">
        <f t="shared" si="55"/>
        <v>153.00000000628643</v>
      </c>
    </row>
    <row r="843" spans="1:30" x14ac:dyDescent="0.35">
      <c r="A843" s="1" t="s">
        <v>930</v>
      </c>
      <c r="B843" s="4">
        <v>45917</v>
      </c>
      <c r="C843" s="1" t="s">
        <v>69</v>
      </c>
      <c r="D843" s="1" t="s">
        <v>28</v>
      </c>
      <c r="E843" s="1" t="s">
        <v>56</v>
      </c>
      <c r="F843" s="1" t="s">
        <v>30</v>
      </c>
      <c r="G843" s="1" t="s">
        <v>39</v>
      </c>
      <c r="H843" s="1" t="s">
        <v>40</v>
      </c>
      <c r="I843" s="1" t="s">
        <v>57</v>
      </c>
      <c r="J843" s="1" t="s">
        <v>1321</v>
      </c>
      <c r="K843" s="1" t="s">
        <v>1295</v>
      </c>
      <c r="L843" s="5">
        <v>45917.493055555555</v>
      </c>
      <c r="M843" s="5">
        <v>45917.495833333334</v>
      </c>
      <c r="N843" s="5">
        <v>45917.624305555553</v>
      </c>
      <c r="O843" s="5">
        <v>45917.634722222225</v>
      </c>
      <c r="P843" s="1">
        <v>4</v>
      </c>
      <c r="Q843" s="1">
        <v>185</v>
      </c>
      <c r="R843" s="1">
        <v>15</v>
      </c>
      <c r="S843" s="6">
        <v>12.2</v>
      </c>
      <c r="T843" s="1" t="s">
        <v>48</v>
      </c>
      <c r="U843" s="1" t="s">
        <v>35</v>
      </c>
      <c r="W843" s="2">
        <v>1.75</v>
      </c>
      <c r="X843" s="3">
        <v>183.43</v>
      </c>
      <c r="Y843" s="3">
        <v>333.52</v>
      </c>
      <c r="Z843" s="4" t="str">
        <f t="shared" si="52"/>
        <v>September</v>
      </c>
      <c r="AA843" s="1" t="str" cm="1">
        <f t="array" ref="AA843">_xlfn.IFS(
  HOUR(L843) &lt; 6, "Overnight (12am–6am)",
  HOUR(L843) &lt; 10, "Morning (6am–10am)",
  HOUR(L843) &lt; 14, "Midday (10am–2pm)",
  HOUR(L843) &lt; 18, "Afternoon (2pm–6pm)",
  TRUE, "Evening (6pm–12am)"
)</f>
        <v>Midday (10am–2pm)</v>
      </c>
      <c r="AB843" s="5" t="str">
        <f t="shared" si="53"/>
        <v>Wednesday</v>
      </c>
      <c r="AC843" s="2">
        <f t="shared" si="54"/>
        <v>11</v>
      </c>
      <c r="AD843" s="7">
        <f t="shared" si="55"/>
        <v>204.00000000488944</v>
      </c>
    </row>
    <row r="844" spans="1:30" x14ac:dyDescent="0.35">
      <c r="A844" s="1" t="s">
        <v>931</v>
      </c>
      <c r="B844" s="4">
        <v>45914</v>
      </c>
      <c r="C844" s="1" t="s">
        <v>130</v>
      </c>
      <c r="D844" s="1" t="s">
        <v>28</v>
      </c>
      <c r="E844" s="1" t="s">
        <v>29</v>
      </c>
      <c r="F844" s="1" t="s">
        <v>30</v>
      </c>
      <c r="G844" s="1" t="s">
        <v>31</v>
      </c>
      <c r="H844" s="1" t="s">
        <v>32</v>
      </c>
      <c r="I844" s="1" t="s">
        <v>47</v>
      </c>
      <c r="J844" s="1" t="s">
        <v>1316</v>
      </c>
      <c r="K844" s="1" t="s">
        <v>1293</v>
      </c>
      <c r="L844" s="5">
        <v>45914.4375</v>
      </c>
      <c r="M844" s="5">
        <v>45914.438888888886</v>
      </c>
      <c r="N844" s="5">
        <v>45914.522916666669</v>
      </c>
      <c r="O844" s="5">
        <v>45914.535416666666</v>
      </c>
      <c r="P844" s="1">
        <v>2</v>
      </c>
      <c r="Q844" s="1">
        <v>121</v>
      </c>
      <c r="R844" s="1">
        <v>18</v>
      </c>
      <c r="S844" s="6">
        <v>19</v>
      </c>
      <c r="T844" s="1" t="s">
        <v>41</v>
      </c>
      <c r="U844" s="1" t="s">
        <v>35</v>
      </c>
      <c r="W844" s="2">
        <v>1.02</v>
      </c>
      <c r="X844" s="3">
        <v>36.659999999999997</v>
      </c>
      <c r="Y844" s="3">
        <v>255.92</v>
      </c>
      <c r="Z844" s="4" t="str">
        <f t="shared" si="52"/>
        <v>September</v>
      </c>
      <c r="AA844" s="1" t="str" cm="1">
        <f t="array" ref="AA844">_xlfn.IFS(
  HOUR(L844) &lt; 6, "Overnight (12am–6am)",
  HOUR(L844) &lt; 10, "Morning (6am–10am)",
  HOUR(L844) &lt; 14, "Midday (10am–2pm)",
  HOUR(L844) &lt; 18, "Afternoon (2pm–6pm)",
  TRUE, "Evening (6pm–12am)"
)</f>
        <v>Midday (10am–2pm)</v>
      </c>
      <c r="AB844" s="5" t="str">
        <f t="shared" si="53"/>
        <v>Sunday</v>
      </c>
      <c r="AC844" s="2">
        <f t="shared" si="54"/>
        <v>10</v>
      </c>
      <c r="AD844" s="7">
        <f t="shared" si="55"/>
        <v>140.99999999860302</v>
      </c>
    </row>
    <row r="845" spans="1:30" x14ac:dyDescent="0.35">
      <c r="A845" s="1" t="s">
        <v>932</v>
      </c>
      <c r="B845" s="4">
        <v>45918</v>
      </c>
      <c r="C845" s="1" t="s">
        <v>90</v>
      </c>
      <c r="D845" s="1" t="s">
        <v>28</v>
      </c>
      <c r="E845" s="1" t="s">
        <v>66</v>
      </c>
      <c r="F845" s="1" t="s">
        <v>30</v>
      </c>
      <c r="G845" s="1" t="s">
        <v>39</v>
      </c>
      <c r="H845" s="1" t="s">
        <v>40</v>
      </c>
      <c r="I845" s="1" t="s">
        <v>47</v>
      </c>
      <c r="J845" s="1" t="s">
        <v>1316</v>
      </c>
      <c r="K845" s="1" t="s">
        <v>1292</v>
      </c>
      <c r="L845" s="5">
        <v>45918.53125</v>
      </c>
      <c r="M845" s="5">
        <v>45918.55</v>
      </c>
      <c r="N845" s="5">
        <v>45918.644444444442</v>
      </c>
      <c r="O845" s="5">
        <v>45918.660416666666</v>
      </c>
      <c r="P845" s="1">
        <v>27</v>
      </c>
      <c r="Q845" s="1">
        <v>136</v>
      </c>
      <c r="R845" s="1">
        <v>23</v>
      </c>
      <c r="S845" s="6">
        <v>8.4</v>
      </c>
      <c r="T845" s="1" t="s">
        <v>60</v>
      </c>
      <c r="U845" s="1" t="s">
        <v>35</v>
      </c>
      <c r="W845" s="2">
        <v>1.02</v>
      </c>
      <c r="X845" s="3">
        <v>0</v>
      </c>
      <c r="Y845" s="3">
        <v>670.66</v>
      </c>
      <c r="Z845" s="4" t="str">
        <f t="shared" si="52"/>
        <v>September</v>
      </c>
      <c r="AA845" s="1" t="str" cm="1">
        <f t="array" ref="AA845">_xlfn.IFS(
  HOUR(L845) &lt; 6, "Overnight (12am–6am)",
  HOUR(L845) &lt; 10, "Morning (6am–10am)",
  HOUR(L845) &lt; 14, "Midday (10am–2pm)",
  HOUR(L845) &lt; 18, "Afternoon (2pm–6pm)",
  TRUE, "Evening (6pm–12am)"
)</f>
        <v>Midday (10am–2pm)</v>
      </c>
      <c r="AB845" s="5" t="str">
        <f t="shared" si="53"/>
        <v>Thursday</v>
      </c>
      <c r="AC845" s="2">
        <f t="shared" si="54"/>
        <v>12</v>
      </c>
      <c r="AD845" s="7">
        <f t="shared" si="55"/>
        <v>185.99999999860302</v>
      </c>
    </row>
    <row r="846" spans="1:30" x14ac:dyDescent="0.35">
      <c r="A846" s="1" t="s">
        <v>933</v>
      </c>
      <c r="B846" s="4">
        <v>45915</v>
      </c>
      <c r="C846" s="1" t="s">
        <v>96</v>
      </c>
      <c r="D846" s="1" t="s">
        <v>28</v>
      </c>
      <c r="E846" s="1" t="s">
        <v>29</v>
      </c>
      <c r="F846" s="1" t="s">
        <v>30</v>
      </c>
      <c r="G846" s="1" t="s">
        <v>45</v>
      </c>
      <c r="H846" s="1" t="s">
        <v>46</v>
      </c>
      <c r="I846" s="1" t="s">
        <v>67</v>
      </c>
      <c r="J846" s="1" t="s">
        <v>1300</v>
      </c>
      <c r="K846" s="1" t="s">
        <v>1294</v>
      </c>
      <c r="L846" s="5">
        <v>45915.833333333336</v>
      </c>
      <c r="M846" s="5">
        <v>45915.835416666669</v>
      </c>
      <c r="N846" s="5">
        <v>45915.857638888891</v>
      </c>
      <c r="O846" s="5">
        <v>45915.863888888889</v>
      </c>
      <c r="P846" s="1">
        <v>3</v>
      </c>
      <c r="Q846" s="1">
        <v>32</v>
      </c>
      <c r="R846" s="1">
        <v>9</v>
      </c>
      <c r="S846" s="6">
        <v>25.3</v>
      </c>
      <c r="T846" s="1" t="s">
        <v>77</v>
      </c>
      <c r="U846" s="1" t="s">
        <v>35</v>
      </c>
      <c r="W846" s="2">
        <v>3.79</v>
      </c>
      <c r="X846" s="3">
        <v>130.21</v>
      </c>
      <c r="Y846" s="3">
        <v>455.74</v>
      </c>
      <c r="Z846" s="4" t="str">
        <f t="shared" si="52"/>
        <v>September</v>
      </c>
      <c r="AA846" s="1" t="str" cm="1">
        <f t="array" ref="AA846">_xlfn.IFS(
  HOUR(L846) &lt; 6, "Overnight (12am–6am)",
  HOUR(L846) &lt; 10, "Morning (6am–10am)",
  HOUR(L846) &lt; 14, "Midday (10am–2pm)",
  HOUR(L846) &lt; 18, "Afternoon (2pm–6pm)",
  TRUE, "Evening (6pm–12am)"
)</f>
        <v>Evening (6pm–12am)</v>
      </c>
      <c r="AB846" s="5" t="str">
        <f t="shared" si="53"/>
        <v>Monday</v>
      </c>
      <c r="AC846" s="2">
        <f t="shared" si="54"/>
        <v>20</v>
      </c>
      <c r="AD846" s="7">
        <f t="shared" si="55"/>
        <v>43.999999996740371</v>
      </c>
    </row>
    <row r="847" spans="1:30" x14ac:dyDescent="0.35">
      <c r="A847" s="1" t="s">
        <v>934</v>
      </c>
      <c r="B847" s="4">
        <v>45925</v>
      </c>
      <c r="C847" s="1" t="s">
        <v>59</v>
      </c>
      <c r="D847" s="1" t="s">
        <v>28</v>
      </c>
      <c r="E847" s="1" t="s">
        <v>53</v>
      </c>
      <c r="F847" s="1" t="s">
        <v>30</v>
      </c>
      <c r="G847" s="1" t="s">
        <v>31</v>
      </c>
      <c r="H847" s="1" t="s">
        <v>32</v>
      </c>
      <c r="I847" s="1" t="s">
        <v>47</v>
      </c>
      <c r="J847" s="1" t="s">
        <v>1303</v>
      </c>
      <c r="K847" s="1" t="s">
        <v>1295</v>
      </c>
      <c r="L847" s="5">
        <v>45925.340277777781</v>
      </c>
      <c r="M847" s="5">
        <v>45925.355555555558</v>
      </c>
      <c r="N847" s="5">
        <v>45925.407638888886</v>
      </c>
      <c r="O847" s="5">
        <v>45925.429166666669</v>
      </c>
      <c r="P847" s="1">
        <v>22</v>
      </c>
      <c r="Q847" s="1">
        <v>75</v>
      </c>
      <c r="R847" s="1">
        <v>31</v>
      </c>
      <c r="S847" s="6">
        <v>27.8</v>
      </c>
      <c r="T847" s="1" t="s">
        <v>54</v>
      </c>
      <c r="U847" s="1" t="s">
        <v>70</v>
      </c>
      <c r="V847" s="1" t="s">
        <v>173</v>
      </c>
      <c r="W847" s="2">
        <v>0</v>
      </c>
      <c r="X847" s="3">
        <v>0</v>
      </c>
      <c r="Y847" s="3">
        <v>0</v>
      </c>
      <c r="Z847" s="4" t="str">
        <f t="shared" si="52"/>
        <v>September</v>
      </c>
      <c r="AA847" s="1" t="str" cm="1">
        <f t="array" ref="AA847">_xlfn.IFS(
  HOUR(L847) &lt; 6, "Overnight (12am–6am)",
  HOUR(L847) &lt; 10, "Morning (6am–10am)",
  HOUR(L847) &lt; 14, "Midday (10am–2pm)",
  HOUR(L847) &lt; 18, "Afternoon (2pm–6pm)",
  TRUE, "Evening (6pm–12am)"
)</f>
        <v>Morning (6am–10am)</v>
      </c>
      <c r="AB847" s="5" t="str">
        <f t="shared" si="53"/>
        <v>Thursday</v>
      </c>
      <c r="AC847" s="2">
        <f t="shared" si="54"/>
        <v>8</v>
      </c>
      <c r="AD847" s="7">
        <f t="shared" si="55"/>
        <v>127.99999999813735</v>
      </c>
    </row>
    <row r="848" spans="1:30" x14ac:dyDescent="0.35">
      <c r="A848" s="1" t="s">
        <v>935</v>
      </c>
      <c r="B848" s="4">
        <v>45911</v>
      </c>
      <c r="C848" s="1" t="s">
        <v>43</v>
      </c>
      <c r="D848" s="1" t="s">
        <v>28</v>
      </c>
      <c r="E848" s="1" t="s">
        <v>56</v>
      </c>
      <c r="F848" s="1" t="s">
        <v>30</v>
      </c>
      <c r="G848" s="1" t="s">
        <v>45</v>
      </c>
      <c r="H848" s="1" t="s">
        <v>46</v>
      </c>
      <c r="I848" s="1" t="s">
        <v>107</v>
      </c>
      <c r="J848" s="1" t="s">
        <v>1310</v>
      </c>
      <c r="K848" s="1" t="s">
        <v>1293</v>
      </c>
      <c r="L848" s="5">
        <v>45911.260416666664</v>
      </c>
      <c r="M848" s="5">
        <v>45911.270833333336</v>
      </c>
      <c r="N848" s="5">
        <v>45911.270833333336</v>
      </c>
      <c r="O848" s="5">
        <v>45911.290277777778</v>
      </c>
      <c r="P848" s="1">
        <v>15</v>
      </c>
      <c r="Q848" s="1">
        <v>0</v>
      </c>
      <c r="R848" s="1">
        <v>28</v>
      </c>
      <c r="S848" s="6">
        <v>7</v>
      </c>
      <c r="T848" s="1" t="s">
        <v>77</v>
      </c>
      <c r="U848" s="1" t="s">
        <v>35</v>
      </c>
      <c r="W848" s="2">
        <v>4.42</v>
      </c>
      <c r="X848" s="3">
        <v>184.33</v>
      </c>
      <c r="Y848" s="3">
        <v>715.88</v>
      </c>
      <c r="Z848" s="4" t="str">
        <f t="shared" si="52"/>
        <v>September</v>
      </c>
      <c r="AA848" s="1" t="str" cm="1">
        <f t="array" ref="AA848">_xlfn.IFS(
  HOUR(L848) &lt; 6, "Overnight (12am–6am)",
  HOUR(L848) &lt; 10, "Morning (6am–10am)",
  HOUR(L848) &lt; 14, "Midday (10am–2pm)",
  HOUR(L848) &lt; 18, "Afternoon (2pm–6pm)",
  TRUE, "Evening (6pm–12am)"
)</f>
        <v>Morning (6am–10am)</v>
      </c>
      <c r="AB848" s="5" t="str">
        <f t="shared" si="53"/>
        <v>Thursday</v>
      </c>
      <c r="AC848" s="2">
        <f t="shared" si="54"/>
        <v>6</v>
      </c>
      <c r="AD848" s="7">
        <f t="shared" si="55"/>
        <v>43.000000003958121</v>
      </c>
    </row>
    <row r="849" spans="1:30" x14ac:dyDescent="0.35">
      <c r="A849" s="1" t="s">
        <v>936</v>
      </c>
      <c r="B849" s="4">
        <v>45926</v>
      </c>
      <c r="C849" s="1" t="s">
        <v>52</v>
      </c>
      <c r="D849" s="1" t="s">
        <v>28</v>
      </c>
      <c r="E849" s="1" t="s">
        <v>66</v>
      </c>
      <c r="F849" s="1" t="s">
        <v>30</v>
      </c>
      <c r="G849" s="1" t="s">
        <v>39</v>
      </c>
      <c r="H849" s="1" t="s">
        <v>40</v>
      </c>
      <c r="I849" s="1" t="s">
        <v>85</v>
      </c>
      <c r="J849" s="1" t="s">
        <v>1321</v>
      </c>
      <c r="K849" s="1" t="s">
        <v>1293</v>
      </c>
      <c r="L849" s="5">
        <v>45926.548611111109</v>
      </c>
      <c r="M849" s="5">
        <v>45926.549305555556</v>
      </c>
      <c r="N849" s="5">
        <v>45926.665972222225</v>
      </c>
      <c r="O849" s="5">
        <v>45926.69027777778</v>
      </c>
      <c r="P849" s="1">
        <v>1</v>
      </c>
      <c r="Q849" s="1">
        <v>168</v>
      </c>
      <c r="R849" s="1">
        <v>35</v>
      </c>
      <c r="S849" s="6">
        <v>8.5</v>
      </c>
      <c r="T849" s="1" t="s">
        <v>41</v>
      </c>
      <c r="U849" s="1" t="s">
        <v>35</v>
      </c>
      <c r="W849" s="2">
        <v>1.43</v>
      </c>
      <c r="X849" s="3">
        <v>135.12</v>
      </c>
      <c r="Y849" s="3">
        <v>344.17</v>
      </c>
      <c r="Z849" s="4" t="str">
        <f t="shared" si="52"/>
        <v>September</v>
      </c>
      <c r="AA849" s="1" t="str" cm="1">
        <f t="array" ref="AA849">_xlfn.IFS(
  HOUR(L849) &lt; 6, "Overnight (12am–6am)",
  HOUR(L849) &lt; 10, "Morning (6am–10am)",
  HOUR(L849) &lt; 14, "Midday (10am–2pm)",
  HOUR(L849) &lt; 18, "Afternoon (2pm–6pm)",
  TRUE, "Evening (6pm–12am)"
)</f>
        <v>Midday (10am–2pm)</v>
      </c>
      <c r="AB849" s="5" t="str">
        <f t="shared" si="53"/>
        <v>Friday</v>
      </c>
      <c r="AC849" s="2">
        <f t="shared" si="54"/>
        <v>13</v>
      </c>
      <c r="AD849" s="7">
        <f t="shared" si="55"/>
        <v>204.00000000488944</v>
      </c>
    </row>
    <row r="850" spans="1:30" x14ac:dyDescent="0.35">
      <c r="A850" s="1" t="s">
        <v>937</v>
      </c>
      <c r="B850" s="4">
        <v>45902</v>
      </c>
      <c r="C850" s="1" t="s">
        <v>83</v>
      </c>
      <c r="D850" s="1" t="s">
        <v>28</v>
      </c>
      <c r="E850" s="1" t="s">
        <v>38</v>
      </c>
      <c r="F850" s="1" t="s">
        <v>30</v>
      </c>
      <c r="G850" s="1" t="s">
        <v>39</v>
      </c>
      <c r="H850" s="1" t="s">
        <v>40</v>
      </c>
      <c r="I850" s="1" t="s">
        <v>67</v>
      </c>
      <c r="J850" s="1" t="s">
        <v>1319</v>
      </c>
      <c r="K850" s="1" t="s">
        <v>1296</v>
      </c>
      <c r="L850" s="5">
        <v>45902.277777777781</v>
      </c>
      <c r="M850" s="5">
        <v>45902.290972222225</v>
      </c>
      <c r="N850" s="5">
        <v>45902.330555555556</v>
      </c>
      <c r="O850" s="5">
        <v>45902.334027777775</v>
      </c>
      <c r="P850" s="1">
        <v>19</v>
      </c>
      <c r="Q850" s="1">
        <v>57</v>
      </c>
      <c r="R850" s="1">
        <v>5</v>
      </c>
      <c r="S850" s="6">
        <v>16.2</v>
      </c>
      <c r="T850" s="1" t="s">
        <v>60</v>
      </c>
      <c r="U850" s="1" t="s">
        <v>35</v>
      </c>
      <c r="W850" s="2">
        <v>1.75</v>
      </c>
      <c r="X850" s="3">
        <v>14.75</v>
      </c>
      <c r="Y850" s="3">
        <v>672.3</v>
      </c>
      <c r="Z850" s="4" t="str">
        <f t="shared" si="52"/>
        <v>September</v>
      </c>
      <c r="AA850" s="1" t="str" cm="1">
        <f t="array" ref="AA850">_xlfn.IFS(
  HOUR(L850) &lt; 6, "Overnight (12am–6am)",
  HOUR(L850) &lt; 10, "Morning (6am–10am)",
  HOUR(L850) &lt; 14, "Midday (10am–2pm)",
  HOUR(L850) &lt; 18, "Afternoon (2pm–6pm)",
  TRUE, "Evening (6pm–12am)"
)</f>
        <v>Morning (6am–10am)</v>
      </c>
      <c r="AB850" s="5" t="str">
        <f t="shared" si="53"/>
        <v>Tuesday</v>
      </c>
      <c r="AC850" s="2">
        <f t="shared" si="54"/>
        <v>6</v>
      </c>
      <c r="AD850" s="7">
        <f t="shared" si="55"/>
        <v>80.999999991618097</v>
      </c>
    </row>
    <row r="851" spans="1:30" x14ac:dyDescent="0.35">
      <c r="A851" s="1" t="s">
        <v>938</v>
      </c>
      <c r="B851" s="4">
        <v>45929</v>
      </c>
      <c r="C851" s="1" t="s">
        <v>88</v>
      </c>
      <c r="D851" s="1" t="s">
        <v>28</v>
      </c>
      <c r="E851" s="1" t="s">
        <v>56</v>
      </c>
      <c r="F851" s="1" t="s">
        <v>44</v>
      </c>
      <c r="G851" s="1" t="s">
        <v>39</v>
      </c>
      <c r="H851" s="1" t="s">
        <v>40</v>
      </c>
      <c r="I851" s="1" t="s">
        <v>47</v>
      </c>
      <c r="J851" s="1" t="s">
        <v>1309</v>
      </c>
      <c r="K851" s="1" t="s">
        <v>1294</v>
      </c>
      <c r="L851" s="5">
        <v>45929.284722222219</v>
      </c>
      <c r="M851" s="5">
        <v>45929.306944444441</v>
      </c>
      <c r="N851" s="5">
        <v>45929.350694444445</v>
      </c>
      <c r="O851" s="5">
        <v>45929.381944444445</v>
      </c>
      <c r="P851" s="1">
        <v>32</v>
      </c>
      <c r="Q851" s="1">
        <v>63</v>
      </c>
      <c r="R851" s="1">
        <v>45</v>
      </c>
      <c r="S851" s="6">
        <v>16.3</v>
      </c>
      <c r="T851" s="1" t="s">
        <v>77</v>
      </c>
      <c r="U851" s="1" t="s">
        <v>35</v>
      </c>
      <c r="W851" s="2">
        <v>1.36</v>
      </c>
      <c r="X851" s="3">
        <v>10.11</v>
      </c>
      <c r="Y851" s="3">
        <v>556.44000000000005</v>
      </c>
      <c r="Z851" s="4" t="str">
        <f t="shared" si="52"/>
        <v>September</v>
      </c>
      <c r="AA851" s="1" t="str" cm="1">
        <f t="array" ref="AA851">_xlfn.IFS(
  HOUR(L851) &lt; 6, "Overnight (12am–6am)",
  HOUR(L851) &lt; 10, "Morning (6am–10am)",
  HOUR(L851) &lt; 14, "Midday (10am–2pm)",
  HOUR(L851) &lt; 18, "Afternoon (2pm–6pm)",
  TRUE, "Evening (6pm–12am)"
)</f>
        <v>Morning (6am–10am)</v>
      </c>
      <c r="AB851" s="5" t="str">
        <f t="shared" si="53"/>
        <v>Monday</v>
      </c>
      <c r="AC851" s="2">
        <f t="shared" si="54"/>
        <v>6</v>
      </c>
      <c r="AD851" s="7">
        <f t="shared" si="55"/>
        <v>140.00000000582077</v>
      </c>
    </row>
    <row r="852" spans="1:30" x14ac:dyDescent="0.35">
      <c r="A852" s="1" t="s">
        <v>939</v>
      </c>
      <c r="B852" s="4">
        <v>45923</v>
      </c>
      <c r="C852" s="1" t="s">
        <v>96</v>
      </c>
      <c r="D852" s="1" t="s">
        <v>28</v>
      </c>
      <c r="E852" s="1" t="s">
        <v>56</v>
      </c>
      <c r="F852" s="1" t="s">
        <v>30</v>
      </c>
      <c r="G852" s="1" t="s">
        <v>39</v>
      </c>
      <c r="H852" s="1" t="s">
        <v>40</v>
      </c>
      <c r="I852" s="1" t="s">
        <v>47</v>
      </c>
      <c r="J852" s="1" t="s">
        <v>1311</v>
      </c>
      <c r="K852" s="1" t="s">
        <v>1294</v>
      </c>
      <c r="L852" s="5">
        <v>45923.347222222219</v>
      </c>
      <c r="M852" s="5">
        <v>45923.350694444445</v>
      </c>
      <c r="N852" s="5">
        <v>45923.400694444441</v>
      </c>
      <c r="O852" s="5">
        <v>45923.40625</v>
      </c>
      <c r="P852" s="1">
        <v>5</v>
      </c>
      <c r="Q852" s="1">
        <v>72</v>
      </c>
      <c r="R852" s="1">
        <v>8</v>
      </c>
      <c r="S852" s="6">
        <v>13</v>
      </c>
      <c r="T852" s="1" t="s">
        <v>48</v>
      </c>
      <c r="U852" s="1" t="s">
        <v>35</v>
      </c>
      <c r="W852" s="2">
        <v>2.35</v>
      </c>
      <c r="X852" s="3">
        <v>139.66</v>
      </c>
      <c r="Y852" s="3">
        <v>497.39</v>
      </c>
      <c r="Z852" s="4" t="str">
        <f t="shared" si="52"/>
        <v>September</v>
      </c>
      <c r="AA852" s="1" t="str" cm="1">
        <f t="array" ref="AA852">_xlfn.IFS(
  HOUR(L852) &lt; 6, "Overnight (12am–6am)",
  HOUR(L852) &lt; 10, "Morning (6am–10am)",
  HOUR(L852) &lt; 14, "Midday (10am–2pm)",
  HOUR(L852) &lt; 18, "Afternoon (2pm–6pm)",
  TRUE, "Evening (6pm–12am)"
)</f>
        <v>Morning (6am–10am)</v>
      </c>
      <c r="AB852" s="5" t="str">
        <f t="shared" si="53"/>
        <v>Tuesday</v>
      </c>
      <c r="AC852" s="2">
        <f t="shared" si="54"/>
        <v>8</v>
      </c>
      <c r="AD852" s="7">
        <f t="shared" si="55"/>
        <v>85.000000004656613</v>
      </c>
    </row>
    <row r="853" spans="1:30" x14ac:dyDescent="0.35">
      <c r="A853" s="1" t="s">
        <v>940</v>
      </c>
      <c r="B853" s="4">
        <v>45908</v>
      </c>
      <c r="C853" s="1" t="s">
        <v>43</v>
      </c>
      <c r="D853" s="1" t="s">
        <v>28</v>
      </c>
      <c r="E853" s="1" t="s">
        <v>53</v>
      </c>
      <c r="F853" s="1" t="s">
        <v>30</v>
      </c>
      <c r="G853" s="1" t="s">
        <v>45</v>
      </c>
      <c r="H853" s="1" t="s">
        <v>46</v>
      </c>
      <c r="I853" s="1" t="s">
        <v>107</v>
      </c>
      <c r="J853" s="1" t="s">
        <v>1309</v>
      </c>
      <c r="K853" s="1" t="s">
        <v>1295</v>
      </c>
      <c r="L853" s="5">
        <v>45908.690972222219</v>
      </c>
      <c r="M853" s="5">
        <v>45908.694444444445</v>
      </c>
      <c r="N853" s="5">
        <v>45908.707638888889</v>
      </c>
      <c r="O853" s="5">
        <v>45908.723611111112</v>
      </c>
      <c r="P853" s="1">
        <v>5</v>
      </c>
      <c r="Q853" s="1">
        <v>19</v>
      </c>
      <c r="R853" s="1">
        <v>23</v>
      </c>
      <c r="S853" s="6">
        <v>6</v>
      </c>
      <c r="T853" s="1" t="s">
        <v>77</v>
      </c>
      <c r="U853" s="1" t="s">
        <v>35</v>
      </c>
      <c r="W853" s="2">
        <v>0.9</v>
      </c>
      <c r="X853" s="3">
        <v>32.409999999999997</v>
      </c>
      <c r="Y853" s="3">
        <v>1318.91</v>
      </c>
      <c r="Z853" s="4" t="str">
        <f t="shared" si="52"/>
        <v>September</v>
      </c>
      <c r="AA853" s="1" t="str" cm="1">
        <f t="array" ref="AA853">_xlfn.IFS(
  HOUR(L853) &lt; 6, "Overnight (12am–6am)",
  HOUR(L853) &lt; 10, "Morning (6am–10am)",
  HOUR(L853) &lt; 14, "Midday (10am–2pm)",
  HOUR(L853) &lt; 18, "Afternoon (2pm–6pm)",
  TRUE, "Evening (6pm–12am)"
)</f>
        <v>Afternoon (2pm–6pm)</v>
      </c>
      <c r="AB853" s="5" t="str">
        <f t="shared" si="53"/>
        <v>Monday</v>
      </c>
      <c r="AC853" s="2">
        <f t="shared" si="54"/>
        <v>16</v>
      </c>
      <c r="AD853" s="7">
        <f t="shared" si="55"/>
        <v>47.000000006519258</v>
      </c>
    </row>
    <row r="854" spans="1:30" x14ac:dyDescent="0.35">
      <c r="A854" s="1" t="s">
        <v>941</v>
      </c>
      <c r="B854" s="4">
        <v>45926</v>
      </c>
      <c r="C854" s="1" t="s">
        <v>43</v>
      </c>
      <c r="D854" s="1" t="s">
        <v>28</v>
      </c>
      <c r="E854" s="1" t="s">
        <v>29</v>
      </c>
      <c r="F854" s="1" t="s">
        <v>44</v>
      </c>
      <c r="G854" s="1" t="s">
        <v>39</v>
      </c>
      <c r="H854" s="1" t="s">
        <v>40</v>
      </c>
      <c r="I854" s="1" t="s">
        <v>57</v>
      </c>
      <c r="J854" s="1" t="s">
        <v>1317</v>
      </c>
      <c r="K854" s="1" t="s">
        <v>1295</v>
      </c>
      <c r="L854" s="5">
        <v>45926.399305555555</v>
      </c>
      <c r="M854" s="5">
        <v>45926.415972222225</v>
      </c>
      <c r="N854" s="5">
        <v>45926.45</v>
      </c>
      <c r="O854" s="5">
        <v>45926.467361111114</v>
      </c>
      <c r="P854" s="1">
        <v>24</v>
      </c>
      <c r="Q854" s="1">
        <v>49</v>
      </c>
      <c r="R854" s="1">
        <v>25</v>
      </c>
      <c r="S854" s="6">
        <v>11</v>
      </c>
      <c r="T854" s="1" t="s">
        <v>34</v>
      </c>
      <c r="U854" s="1" t="s">
        <v>35</v>
      </c>
      <c r="W854" s="2">
        <v>1.53</v>
      </c>
      <c r="X854" s="3">
        <v>271.83</v>
      </c>
      <c r="Y854" s="3">
        <v>586.12</v>
      </c>
      <c r="Z854" s="4" t="str">
        <f t="shared" si="52"/>
        <v>September</v>
      </c>
      <c r="AA854" s="1" t="str" cm="1">
        <f t="array" ref="AA854">_xlfn.IFS(
  HOUR(L854) &lt; 6, "Overnight (12am–6am)",
  HOUR(L854) &lt; 10, "Morning (6am–10am)",
  HOUR(L854) &lt; 14, "Midday (10am–2pm)",
  HOUR(L854) &lt; 18, "Afternoon (2pm–6pm)",
  TRUE, "Evening (6pm–12am)"
)</f>
        <v>Morning (6am–10am)</v>
      </c>
      <c r="AB854" s="5" t="str">
        <f t="shared" si="53"/>
        <v>Friday</v>
      </c>
      <c r="AC854" s="2">
        <f t="shared" si="54"/>
        <v>9</v>
      </c>
      <c r="AD854" s="7">
        <f t="shared" si="55"/>
        <v>98.000000005122274</v>
      </c>
    </row>
    <row r="855" spans="1:30" x14ac:dyDescent="0.35">
      <c r="A855" s="1" t="s">
        <v>942</v>
      </c>
      <c r="B855" s="4">
        <v>45914</v>
      </c>
      <c r="C855" s="1" t="s">
        <v>130</v>
      </c>
      <c r="D855" s="1" t="s">
        <v>28</v>
      </c>
      <c r="E855" s="1" t="s">
        <v>38</v>
      </c>
      <c r="F855" s="1" t="s">
        <v>30</v>
      </c>
      <c r="G855" s="1" t="s">
        <v>31</v>
      </c>
      <c r="H855" s="1" t="s">
        <v>32</v>
      </c>
      <c r="I855" s="1" t="s">
        <v>47</v>
      </c>
      <c r="J855" s="1" t="s">
        <v>1299</v>
      </c>
      <c r="K855" s="1" t="s">
        <v>1294</v>
      </c>
      <c r="L855" s="5">
        <v>45914.267361111109</v>
      </c>
      <c r="M855" s="5">
        <v>45914.27847222222</v>
      </c>
      <c r="N855" s="5">
        <v>45914.359027777777</v>
      </c>
      <c r="O855" s="5">
        <v>45914.365277777775</v>
      </c>
      <c r="P855" s="1">
        <v>16</v>
      </c>
      <c r="Q855" s="1">
        <v>116</v>
      </c>
      <c r="R855" s="1">
        <v>9</v>
      </c>
      <c r="S855" s="6">
        <v>21.5</v>
      </c>
      <c r="T855" s="1" t="s">
        <v>77</v>
      </c>
      <c r="U855" s="1" t="s">
        <v>35</v>
      </c>
      <c r="W855" s="2">
        <v>0.79</v>
      </c>
      <c r="X855" s="3">
        <v>0</v>
      </c>
      <c r="Y855" s="3">
        <v>155.5</v>
      </c>
      <c r="Z855" s="4" t="str">
        <f t="shared" si="52"/>
        <v>September</v>
      </c>
      <c r="AA855" s="1" t="str" cm="1">
        <f t="array" ref="AA855">_xlfn.IFS(
  HOUR(L855) &lt; 6, "Overnight (12am–6am)",
  HOUR(L855) &lt; 10, "Morning (6am–10am)",
  HOUR(L855) &lt; 14, "Midday (10am–2pm)",
  HOUR(L855) &lt; 18, "Afternoon (2pm–6pm)",
  TRUE, "Evening (6pm–12am)"
)</f>
        <v>Morning (6am–10am)</v>
      </c>
      <c r="AB855" s="5" t="str">
        <f t="shared" si="53"/>
        <v>Sunday</v>
      </c>
      <c r="AC855" s="2">
        <f t="shared" si="54"/>
        <v>6</v>
      </c>
      <c r="AD855" s="7">
        <f t="shared" si="55"/>
        <v>140.99999999860302</v>
      </c>
    </row>
    <row r="856" spans="1:30" x14ac:dyDescent="0.35">
      <c r="A856" s="1" t="s">
        <v>943</v>
      </c>
      <c r="B856" s="4">
        <v>45909</v>
      </c>
      <c r="C856" s="1" t="s">
        <v>63</v>
      </c>
      <c r="D856" s="1" t="s">
        <v>28</v>
      </c>
      <c r="E856" s="1" t="s">
        <v>38</v>
      </c>
      <c r="F856" s="1" t="s">
        <v>30</v>
      </c>
      <c r="G856" s="1" t="s">
        <v>31</v>
      </c>
      <c r="H856" s="1" t="s">
        <v>32</v>
      </c>
      <c r="I856" s="1" t="s">
        <v>75</v>
      </c>
      <c r="J856" s="1" t="s">
        <v>1322</v>
      </c>
      <c r="K856" s="1" t="s">
        <v>1296</v>
      </c>
      <c r="L856" s="5">
        <v>45909.711805555555</v>
      </c>
      <c r="M856" s="5">
        <v>45909.729861111111</v>
      </c>
      <c r="N856" s="5">
        <v>45909.810416666667</v>
      </c>
      <c r="O856" s="5">
        <v>45909.82708333333</v>
      </c>
      <c r="P856" s="1">
        <v>26</v>
      </c>
      <c r="Q856" s="1">
        <v>116</v>
      </c>
      <c r="R856" s="1">
        <v>24</v>
      </c>
      <c r="S856" s="6">
        <v>9.9</v>
      </c>
      <c r="T856" s="1" t="s">
        <v>34</v>
      </c>
      <c r="U856" s="1" t="s">
        <v>35</v>
      </c>
      <c r="W856" s="2">
        <v>0.93</v>
      </c>
      <c r="X856" s="3">
        <v>47.17</v>
      </c>
      <c r="Y856" s="3">
        <v>258.27</v>
      </c>
      <c r="Z856" s="4" t="str">
        <f t="shared" si="52"/>
        <v>September</v>
      </c>
      <c r="AA856" s="1" t="str" cm="1">
        <f t="array" ref="AA856">_xlfn.IFS(
  HOUR(L856) &lt; 6, "Overnight (12am–6am)",
  HOUR(L856) &lt; 10, "Morning (6am–10am)",
  HOUR(L856) &lt; 14, "Midday (10am–2pm)",
  HOUR(L856) &lt; 18, "Afternoon (2pm–6pm)",
  TRUE, "Evening (6pm–12am)"
)</f>
        <v>Afternoon (2pm–6pm)</v>
      </c>
      <c r="AB856" s="5" t="str">
        <f t="shared" si="53"/>
        <v>Tuesday</v>
      </c>
      <c r="AC856" s="2">
        <f t="shared" si="54"/>
        <v>17</v>
      </c>
      <c r="AD856" s="7">
        <f t="shared" si="55"/>
        <v>165.99999999627471</v>
      </c>
    </row>
    <row r="857" spans="1:30" x14ac:dyDescent="0.35">
      <c r="A857" s="1" t="s">
        <v>944</v>
      </c>
      <c r="B857" s="4">
        <v>45904</v>
      </c>
      <c r="C857" s="1" t="s">
        <v>65</v>
      </c>
      <c r="D857" s="1" t="s">
        <v>28</v>
      </c>
      <c r="E857" s="1" t="s">
        <v>29</v>
      </c>
      <c r="F857" s="1" t="s">
        <v>30</v>
      </c>
      <c r="G857" s="1" t="s">
        <v>39</v>
      </c>
      <c r="H857" s="1" t="s">
        <v>40</v>
      </c>
      <c r="I857" s="1" t="s">
        <v>57</v>
      </c>
      <c r="J857" s="1" t="s">
        <v>1304</v>
      </c>
      <c r="K857" s="1" t="s">
        <v>1296</v>
      </c>
      <c r="L857" s="5">
        <v>45904.256944444445</v>
      </c>
      <c r="M857" s="5">
        <v>45904.257638888892</v>
      </c>
      <c r="N857" s="5">
        <v>45904.313194444447</v>
      </c>
      <c r="O857" s="5">
        <v>45904.334722222222</v>
      </c>
      <c r="P857" s="1">
        <v>1</v>
      </c>
      <c r="Q857" s="1">
        <v>80</v>
      </c>
      <c r="R857" s="1">
        <v>31</v>
      </c>
      <c r="S857" s="6">
        <v>13.5</v>
      </c>
      <c r="T857" s="1" t="s">
        <v>48</v>
      </c>
      <c r="U857" s="1" t="s">
        <v>35</v>
      </c>
      <c r="W857" s="2">
        <v>0.97</v>
      </c>
      <c r="X857" s="3">
        <v>138.04</v>
      </c>
      <c r="Y857" s="3">
        <v>651.82000000000005</v>
      </c>
      <c r="Z857" s="4" t="str">
        <f t="shared" si="52"/>
        <v>September</v>
      </c>
      <c r="AA857" s="1" t="str" cm="1">
        <f t="array" ref="AA857">_xlfn.IFS(
  HOUR(L857) &lt; 6, "Overnight (12am–6am)",
  HOUR(L857) &lt; 10, "Morning (6am–10am)",
  HOUR(L857) &lt; 14, "Midday (10am–2pm)",
  HOUR(L857) &lt; 18, "Afternoon (2pm–6pm)",
  TRUE, "Evening (6pm–12am)"
)</f>
        <v>Morning (6am–10am)</v>
      </c>
      <c r="AB857" s="5" t="str">
        <f t="shared" si="53"/>
        <v>Thursday</v>
      </c>
      <c r="AC857" s="2">
        <f t="shared" si="54"/>
        <v>6</v>
      </c>
      <c r="AD857" s="7">
        <f t="shared" si="55"/>
        <v>111.99999999837019</v>
      </c>
    </row>
    <row r="858" spans="1:30" x14ac:dyDescent="0.35">
      <c r="A858" s="1" t="s">
        <v>945</v>
      </c>
      <c r="B858" s="4">
        <v>45918</v>
      </c>
      <c r="C858" s="1" t="s">
        <v>130</v>
      </c>
      <c r="D858" s="1" t="s">
        <v>28</v>
      </c>
      <c r="E858" s="1" t="s">
        <v>29</v>
      </c>
      <c r="F858" s="1" t="s">
        <v>30</v>
      </c>
      <c r="G858" s="1" t="s">
        <v>45</v>
      </c>
      <c r="H858" s="1" t="s">
        <v>46</v>
      </c>
      <c r="I858" s="1" t="s">
        <v>67</v>
      </c>
      <c r="J858" s="1" t="s">
        <v>1310</v>
      </c>
      <c r="K858" s="1" t="s">
        <v>1296</v>
      </c>
      <c r="L858" s="5">
        <v>45918.9375</v>
      </c>
      <c r="M858" s="5">
        <v>45918.942361111112</v>
      </c>
      <c r="N858" s="5">
        <v>45918.955555555556</v>
      </c>
      <c r="O858" s="5">
        <v>45918.959027777775</v>
      </c>
      <c r="P858" s="1">
        <v>7</v>
      </c>
      <c r="Q858" s="1">
        <v>19</v>
      </c>
      <c r="R858" s="1">
        <v>5</v>
      </c>
      <c r="S858" s="6">
        <v>19.100000000000001</v>
      </c>
      <c r="T858" s="1" t="s">
        <v>48</v>
      </c>
      <c r="U858" s="1" t="s">
        <v>35</v>
      </c>
      <c r="W858" s="2">
        <v>0.87</v>
      </c>
      <c r="X858" s="3">
        <v>35.68</v>
      </c>
      <c r="Y858" s="3">
        <v>994.58</v>
      </c>
      <c r="Z858" s="4" t="str">
        <f t="shared" si="52"/>
        <v>September</v>
      </c>
      <c r="AA858" s="1" t="str" cm="1">
        <f t="array" ref="AA858">_xlfn.IFS(
  HOUR(L858) &lt; 6, "Overnight (12am–6am)",
  HOUR(L858) &lt; 10, "Morning (6am–10am)",
  HOUR(L858) &lt; 14, "Midday (10am–2pm)",
  HOUR(L858) &lt; 18, "Afternoon (2pm–6pm)",
  TRUE, "Evening (6pm–12am)"
)</f>
        <v>Evening (6pm–12am)</v>
      </c>
      <c r="AB858" s="5" t="str">
        <f t="shared" si="53"/>
        <v>Thursday</v>
      </c>
      <c r="AC858" s="2">
        <f t="shared" si="54"/>
        <v>22</v>
      </c>
      <c r="AD858" s="7">
        <f t="shared" si="55"/>
        <v>30.99999999627471</v>
      </c>
    </row>
    <row r="859" spans="1:30" x14ac:dyDescent="0.35">
      <c r="A859" s="1" t="s">
        <v>946</v>
      </c>
      <c r="B859" s="4">
        <v>45904</v>
      </c>
      <c r="C859" s="1" t="s">
        <v>119</v>
      </c>
      <c r="D859" s="1" t="s">
        <v>28</v>
      </c>
      <c r="E859" s="1" t="s">
        <v>38</v>
      </c>
      <c r="F859" s="1" t="s">
        <v>30</v>
      </c>
      <c r="G859" s="1" t="s">
        <v>31</v>
      </c>
      <c r="H859" s="1" t="s">
        <v>32</v>
      </c>
      <c r="I859" s="1" t="s">
        <v>33</v>
      </c>
      <c r="J859" s="1" t="s">
        <v>1306</v>
      </c>
      <c r="K859" s="1" t="s">
        <v>1294</v>
      </c>
      <c r="L859" s="5">
        <v>45904.371527777781</v>
      </c>
      <c r="M859" s="5">
        <v>45904.393055555556</v>
      </c>
      <c r="N859" s="5">
        <v>45904.436805555553</v>
      </c>
      <c r="O859" s="5">
        <v>45904.461805555555</v>
      </c>
      <c r="P859" s="1">
        <v>31</v>
      </c>
      <c r="Q859" s="1">
        <v>63</v>
      </c>
      <c r="R859" s="1">
        <v>36</v>
      </c>
      <c r="S859" s="6">
        <v>16.3</v>
      </c>
      <c r="T859" s="1" t="s">
        <v>34</v>
      </c>
      <c r="U859" s="1" t="s">
        <v>35</v>
      </c>
      <c r="W859" s="2">
        <v>1.31</v>
      </c>
      <c r="X859" s="3">
        <v>41.74</v>
      </c>
      <c r="Y859" s="3">
        <v>233.26</v>
      </c>
      <c r="Z859" s="4" t="str">
        <f t="shared" si="52"/>
        <v>September</v>
      </c>
      <c r="AA859" s="1" t="str" cm="1">
        <f t="array" ref="AA859">_xlfn.IFS(
  HOUR(L859) &lt; 6, "Overnight (12am–6am)",
  HOUR(L859) &lt; 10, "Morning (6am–10am)",
  HOUR(L859) &lt; 14, "Midday (10am–2pm)",
  HOUR(L859) &lt; 18, "Afternoon (2pm–6pm)",
  TRUE, "Evening (6pm–12am)"
)</f>
        <v>Morning (6am–10am)</v>
      </c>
      <c r="AB859" s="5" t="str">
        <f t="shared" si="53"/>
        <v>Thursday</v>
      </c>
      <c r="AC859" s="2">
        <f t="shared" si="54"/>
        <v>8</v>
      </c>
      <c r="AD859" s="7">
        <f t="shared" si="55"/>
        <v>129.99999999417923</v>
      </c>
    </row>
    <row r="860" spans="1:30" x14ac:dyDescent="0.35">
      <c r="A860" s="1" t="s">
        <v>947</v>
      </c>
      <c r="B860" s="4">
        <v>45920</v>
      </c>
      <c r="C860" s="1" t="s">
        <v>99</v>
      </c>
      <c r="D860" s="1" t="s">
        <v>28</v>
      </c>
      <c r="E860" s="1" t="s">
        <v>56</v>
      </c>
      <c r="F860" s="1" t="s">
        <v>30</v>
      </c>
      <c r="G860" s="1" t="s">
        <v>31</v>
      </c>
      <c r="H860" s="1" t="s">
        <v>32</v>
      </c>
      <c r="I860" s="1" t="s">
        <v>75</v>
      </c>
      <c r="J860" s="1" t="s">
        <v>1309</v>
      </c>
      <c r="K860" s="1" t="s">
        <v>1297</v>
      </c>
      <c r="L860" s="5">
        <v>45920.361111111109</v>
      </c>
      <c r="M860" s="5">
        <v>45920.376388888886</v>
      </c>
      <c r="N860" s="5">
        <v>45920.382638888892</v>
      </c>
      <c r="O860" s="5">
        <v>45920.397222222222</v>
      </c>
      <c r="P860" s="1">
        <v>22</v>
      </c>
      <c r="Q860" s="1">
        <v>9</v>
      </c>
      <c r="R860" s="1">
        <v>21</v>
      </c>
      <c r="S860" s="6">
        <v>13.5</v>
      </c>
      <c r="T860" s="1" t="s">
        <v>48</v>
      </c>
      <c r="U860" s="1" t="s">
        <v>35</v>
      </c>
      <c r="W860" s="2">
        <v>1.05</v>
      </c>
      <c r="X860" s="3">
        <v>7.96</v>
      </c>
      <c r="Y860" s="3">
        <v>238.03</v>
      </c>
      <c r="Z860" s="4" t="str">
        <f t="shared" si="52"/>
        <v>September</v>
      </c>
      <c r="AA860" s="1" t="str" cm="1">
        <f t="array" ref="AA860">_xlfn.IFS(
  HOUR(L860) &lt; 6, "Overnight (12am–6am)",
  HOUR(L860) &lt; 10, "Morning (6am–10am)",
  HOUR(L860) &lt; 14, "Midday (10am–2pm)",
  HOUR(L860) &lt; 18, "Afternoon (2pm–6pm)",
  TRUE, "Evening (6pm–12am)"
)</f>
        <v>Morning (6am–10am)</v>
      </c>
      <c r="AB860" s="5" t="str">
        <f t="shared" si="53"/>
        <v>Saturday</v>
      </c>
      <c r="AC860" s="2">
        <f t="shared" si="54"/>
        <v>8</v>
      </c>
      <c r="AD860" s="7">
        <f t="shared" si="55"/>
        <v>52.000000001862645</v>
      </c>
    </row>
    <row r="861" spans="1:30" x14ac:dyDescent="0.35">
      <c r="A861" s="1" t="s">
        <v>948</v>
      </c>
      <c r="B861" s="4">
        <v>45922</v>
      </c>
      <c r="C861" s="1" t="s">
        <v>27</v>
      </c>
      <c r="D861" s="1" t="s">
        <v>28</v>
      </c>
      <c r="E861" s="1" t="s">
        <v>38</v>
      </c>
      <c r="F861" s="1" t="s">
        <v>30</v>
      </c>
      <c r="G861" s="1" t="s">
        <v>39</v>
      </c>
      <c r="H861" s="1" t="s">
        <v>40</v>
      </c>
      <c r="I861" s="1" t="s">
        <v>67</v>
      </c>
      <c r="J861" s="1" t="s">
        <v>1306</v>
      </c>
      <c r="K861" s="1" t="s">
        <v>1295</v>
      </c>
      <c r="L861" s="5">
        <v>45922.743055555555</v>
      </c>
      <c r="M861" s="5">
        <v>45922.74722222222</v>
      </c>
      <c r="N861" s="5">
        <v>45922.756249999999</v>
      </c>
      <c r="O861" s="5">
        <v>45922.770833333336</v>
      </c>
      <c r="P861" s="1">
        <v>6</v>
      </c>
      <c r="Q861" s="1">
        <v>13</v>
      </c>
      <c r="R861" s="1">
        <v>21</v>
      </c>
      <c r="S861" s="6">
        <v>17.899999999999999</v>
      </c>
      <c r="T861" s="1" t="s">
        <v>54</v>
      </c>
      <c r="U861" s="1" t="s">
        <v>35</v>
      </c>
      <c r="W861" s="2">
        <v>0.99</v>
      </c>
      <c r="X861" s="3">
        <v>29.39</v>
      </c>
      <c r="Y861" s="3">
        <v>577.07000000000005</v>
      </c>
      <c r="Z861" s="4" t="str">
        <f t="shared" si="52"/>
        <v>September</v>
      </c>
      <c r="AA861" s="1" t="str" cm="1">
        <f t="array" ref="AA861">_xlfn.IFS(
  HOUR(L861) &lt; 6, "Overnight (12am–6am)",
  HOUR(L861) &lt; 10, "Morning (6am–10am)",
  HOUR(L861) &lt; 14, "Midday (10am–2pm)",
  HOUR(L861) &lt; 18, "Afternoon (2pm–6pm)",
  TRUE, "Evening (6pm–12am)"
)</f>
        <v>Afternoon (2pm–6pm)</v>
      </c>
      <c r="AB861" s="5" t="str">
        <f t="shared" si="53"/>
        <v>Monday</v>
      </c>
      <c r="AC861" s="2">
        <f t="shared" si="54"/>
        <v>17</v>
      </c>
      <c r="AD861" s="7">
        <f t="shared" si="55"/>
        <v>40.000000004656613</v>
      </c>
    </row>
    <row r="862" spans="1:30" x14ac:dyDescent="0.35">
      <c r="A862" s="1" t="s">
        <v>949</v>
      </c>
      <c r="B862" s="4">
        <v>45924</v>
      </c>
      <c r="C862" s="1" t="s">
        <v>37</v>
      </c>
      <c r="D862" s="1" t="s">
        <v>28</v>
      </c>
      <c r="E862" s="1" t="s">
        <v>38</v>
      </c>
      <c r="F862" s="1" t="s">
        <v>44</v>
      </c>
      <c r="G862" s="1" t="s">
        <v>31</v>
      </c>
      <c r="H862" s="1" t="s">
        <v>32</v>
      </c>
      <c r="I862" s="1" t="s">
        <v>85</v>
      </c>
      <c r="J862" s="1" t="s">
        <v>1299</v>
      </c>
      <c r="K862" s="1" t="s">
        <v>1297</v>
      </c>
      <c r="L862" s="5">
        <v>45924.253472222219</v>
      </c>
      <c r="M862" s="5">
        <v>45924.267361111109</v>
      </c>
      <c r="N862" s="5">
        <v>45924.354861111111</v>
      </c>
      <c r="O862" s="5">
        <v>45924.367361111108</v>
      </c>
      <c r="P862" s="1">
        <v>20</v>
      </c>
      <c r="Q862" s="1">
        <v>126</v>
      </c>
      <c r="R862" s="1">
        <v>18</v>
      </c>
      <c r="S862" s="6">
        <v>25</v>
      </c>
      <c r="T862" s="1" t="s">
        <v>34</v>
      </c>
      <c r="U862" s="1" t="s">
        <v>35</v>
      </c>
      <c r="W862" s="2">
        <v>0.69</v>
      </c>
      <c r="X862" s="3">
        <v>19.670000000000002</v>
      </c>
      <c r="Y862" s="3">
        <v>189.16</v>
      </c>
      <c r="Z862" s="4" t="str">
        <f t="shared" si="52"/>
        <v>September</v>
      </c>
      <c r="AA862" s="1" t="str" cm="1">
        <f t="array" ref="AA862">_xlfn.IFS(
  HOUR(L862) &lt; 6, "Overnight (12am–6am)",
  HOUR(L862) &lt; 10, "Morning (6am–10am)",
  HOUR(L862) &lt; 14, "Midday (10am–2pm)",
  HOUR(L862) &lt; 18, "Afternoon (2pm–6pm)",
  TRUE, "Evening (6pm–12am)"
)</f>
        <v>Morning (6am–10am)</v>
      </c>
      <c r="AB862" s="5" t="str">
        <f t="shared" si="53"/>
        <v>Wednesday</v>
      </c>
      <c r="AC862" s="2">
        <f t="shared" si="54"/>
        <v>6</v>
      </c>
      <c r="AD862" s="7">
        <f t="shared" si="55"/>
        <v>164.00000000023283</v>
      </c>
    </row>
    <row r="863" spans="1:30" x14ac:dyDescent="0.35">
      <c r="A863" s="1" t="s">
        <v>950</v>
      </c>
      <c r="B863" s="4">
        <v>45923</v>
      </c>
      <c r="C863" s="1" t="s">
        <v>27</v>
      </c>
      <c r="D863" s="1" t="s">
        <v>28</v>
      </c>
      <c r="E863" s="1" t="s">
        <v>38</v>
      </c>
      <c r="F863" s="1" t="s">
        <v>30</v>
      </c>
      <c r="G863" s="1" t="s">
        <v>39</v>
      </c>
      <c r="H863" s="1" t="s">
        <v>40</v>
      </c>
      <c r="I863" s="1" t="s">
        <v>75</v>
      </c>
      <c r="J863" s="1" t="s">
        <v>1304</v>
      </c>
      <c r="K863" s="1" t="s">
        <v>1293</v>
      </c>
      <c r="L863" s="5">
        <v>45923.760416666664</v>
      </c>
      <c r="M863" s="5">
        <v>45923.765277777777</v>
      </c>
      <c r="N863" s="5">
        <v>45923.84652777778</v>
      </c>
      <c r="O863" s="5">
        <v>45923.859722222223</v>
      </c>
      <c r="P863" s="1">
        <v>7</v>
      </c>
      <c r="Q863" s="1">
        <v>117</v>
      </c>
      <c r="R863" s="1">
        <v>19</v>
      </c>
      <c r="S863" s="6">
        <v>12.2</v>
      </c>
      <c r="T863" s="1" t="s">
        <v>77</v>
      </c>
      <c r="U863" s="1" t="s">
        <v>35</v>
      </c>
      <c r="W863" s="2">
        <v>1.68</v>
      </c>
      <c r="X863" s="3">
        <v>13.26</v>
      </c>
      <c r="Y863" s="3">
        <v>470.52</v>
      </c>
      <c r="Z863" s="4" t="str">
        <f t="shared" si="52"/>
        <v>September</v>
      </c>
      <c r="AA863" s="1" t="str" cm="1">
        <f t="array" ref="AA863">_xlfn.IFS(
  HOUR(L863) &lt; 6, "Overnight (12am–6am)",
  HOUR(L863) &lt; 10, "Morning (6am–10am)",
  HOUR(L863) &lt; 14, "Midday (10am–2pm)",
  HOUR(L863) &lt; 18, "Afternoon (2pm–6pm)",
  TRUE, "Evening (6pm–12am)"
)</f>
        <v>Evening (6pm–12am)</v>
      </c>
      <c r="AB863" s="5" t="str">
        <f t="shared" si="53"/>
        <v>Tuesday</v>
      </c>
      <c r="AC863" s="2">
        <f t="shared" si="54"/>
        <v>18</v>
      </c>
      <c r="AD863" s="7">
        <f t="shared" si="55"/>
        <v>143.00000000512227</v>
      </c>
    </row>
    <row r="864" spans="1:30" x14ac:dyDescent="0.35">
      <c r="A864" s="1" t="s">
        <v>951</v>
      </c>
      <c r="B864" s="4">
        <v>45916</v>
      </c>
      <c r="C864" s="1" t="s">
        <v>59</v>
      </c>
      <c r="D864" s="1" t="s">
        <v>28</v>
      </c>
      <c r="E864" s="1" t="s">
        <v>56</v>
      </c>
      <c r="F864" s="1" t="s">
        <v>30</v>
      </c>
      <c r="G864" s="1" t="s">
        <v>39</v>
      </c>
      <c r="H864" s="1" t="s">
        <v>40</v>
      </c>
      <c r="I864" s="1" t="s">
        <v>75</v>
      </c>
      <c r="J864" s="1" t="s">
        <v>1302</v>
      </c>
      <c r="K864" s="1" t="s">
        <v>1296</v>
      </c>
      <c r="L864" s="5">
        <v>45916.496527777781</v>
      </c>
      <c r="M864" s="5">
        <v>45916.521527777775</v>
      </c>
      <c r="N864" s="5">
        <v>45916.575694444444</v>
      </c>
      <c r="O864" s="5">
        <v>45916.606249999997</v>
      </c>
      <c r="P864" s="1">
        <v>36</v>
      </c>
      <c r="Q864" s="1">
        <v>78</v>
      </c>
      <c r="R864" s="1">
        <v>44</v>
      </c>
      <c r="S864" s="6">
        <v>15.1</v>
      </c>
      <c r="T864" s="1" t="s">
        <v>60</v>
      </c>
      <c r="U864" s="1" t="s">
        <v>35</v>
      </c>
      <c r="W864" s="2">
        <v>0.82</v>
      </c>
      <c r="X864" s="3">
        <v>105.46</v>
      </c>
      <c r="Y864" s="3">
        <v>861.48</v>
      </c>
      <c r="Z864" s="4" t="str">
        <f t="shared" si="52"/>
        <v>September</v>
      </c>
      <c r="AA864" s="1" t="str" cm="1">
        <f t="array" ref="AA864">_xlfn.IFS(
  HOUR(L864) &lt; 6, "Overnight (12am–6am)",
  HOUR(L864) &lt; 10, "Morning (6am–10am)",
  HOUR(L864) &lt; 14, "Midday (10am–2pm)",
  HOUR(L864) &lt; 18, "Afternoon (2pm–6pm)",
  TRUE, "Evening (6pm–12am)"
)</f>
        <v>Midday (10am–2pm)</v>
      </c>
      <c r="AB864" s="5" t="str">
        <f t="shared" si="53"/>
        <v>Tuesday</v>
      </c>
      <c r="AC864" s="2">
        <f t="shared" si="54"/>
        <v>11</v>
      </c>
      <c r="AD864" s="7">
        <f t="shared" si="55"/>
        <v>157.99999999115244</v>
      </c>
    </row>
    <row r="865" spans="1:30" x14ac:dyDescent="0.35">
      <c r="A865" s="1" t="s">
        <v>952</v>
      </c>
      <c r="B865" s="4">
        <v>45909</v>
      </c>
      <c r="C865" s="1" t="s">
        <v>63</v>
      </c>
      <c r="D865" s="1" t="s">
        <v>28</v>
      </c>
      <c r="E865" s="1" t="s">
        <v>56</v>
      </c>
      <c r="F865" s="1" t="s">
        <v>30</v>
      </c>
      <c r="G865" s="1" t="s">
        <v>31</v>
      </c>
      <c r="H865" s="1" t="s">
        <v>32</v>
      </c>
      <c r="I865" s="1" t="s">
        <v>73</v>
      </c>
      <c r="J865" s="1" t="s">
        <v>1318</v>
      </c>
      <c r="K865" s="1" t="s">
        <v>1292</v>
      </c>
      <c r="L865" s="5">
        <v>45909.309027777781</v>
      </c>
      <c r="M865" s="5">
        <v>45909.32916666667</v>
      </c>
      <c r="N865" s="5">
        <v>45909.481944444444</v>
      </c>
      <c r="O865" s="5">
        <v>45909.502083333333</v>
      </c>
      <c r="P865" s="1">
        <v>29</v>
      </c>
      <c r="Q865" s="1">
        <v>220</v>
      </c>
      <c r="R865" s="1">
        <v>29</v>
      </c>
      <c r="S865" s="6">
        <v>18.5</v>
      </c>
      <c r="T865" s="1" t="s">
        <v>34</v>
      </c>
      <c r="U865" s="1" t="s">
        <v>35</v>
      </c>
      <c r="W865" s="2">
        <v>1.44</v>
      </c>
      <c r="X865" s="3">
        <v>17.64</v>
      </c>
      <c r="Y865" s="3">
        <v>301.77999999999997</v>
      </c>
      <c r="Z865" s="4" t="str">
        <f t="shared" si="52"/>
        <v>September</v>
      </c>
      <c r="AA865" s="1" t="str" cm="1">
        <f t="array" ref="AA865">_xlfn.IFS(
  HOUR(L865) &lt; 6, "Overnight (12am–6am)",
  HOUR(L865) &lt; 10, "Morning (6am–10am)",
  HOUR(L865) &lt; 14, "Midday (10am–2pm)",
  HOUR(L865) &lt; 18, "Afternoon (2pm–6pm)",
  TRUE, "Evening (6pm–12am)"
)</f>
        <v>Morning (6am–10am)</v>
      </c>
      <c r="AB865" s="5" t="str">
        <f t="shared" si="53"/>
        <v>Tuesday</v>
      </c>
      <c r="AC865" s="2">
        <f t="shared" si="54"/>
        <v>7</v>
      </c>
      <c r="AD865" s="7">
        <f t="shared" si="55"/>
        <v>277.9999999946449</v>
      </c>
    </row>
    <row r="866" spans="1:30" x14ac:dyDescent="0.35">
      <c r="A866" s="1" t="s">
        <v>953</v>
      </c>
      <c r="B866" s="4">
        <v>45928</v>
      </c>
      <c r="C866" s="1" t="s">
        <v>63</v>
      </c>
      <c r="D866" s="1" t="s">
        <v>28</v>
      </c>
      <c r="E866" s="1" t="s">
        <v>29</v>
      </c>
      <c r="F866" s="1" t="s">
        <v>30</v>
      </c>
      <c r="G866" s="1" t="s">
        <v>39</v>
      </c>
      <c r="H866" s="1" t="s">
        <v>40</v>
      </c>
      <c r="I866" s="1" t="s">
        <v>75</v>
      </c>
      <c r="J866" s="1" t="s">
        <v>1299</v>
      </c>
      <c r="K866" s="1" t="s">
        <v>1292</v>
      </c>
      <c r="L866" s="5">
        <v>45928.430555555555</v>
      </c>
      <c r="M866" s="5">
        <v>45928.446527777778</v>
      </c>
      <c r="N866" s="5">
        <v>45928.518750000003</v>
      </c>
      <c r="O866" s="5">
        <v>45928.536111111112</v>
      </c>
      <c r="P866" s="1">
        <v>23</v>
      </c>
      <c r="Q866" s="1">
        <v>104</v>
      </c>
      <c r="R866" s="1">
        <v>25</v>
      </c>
      <c r="S866" s="6">
        <v>14.9</v>
      </c>
      <c r="T866" s="1" t="s">
        <v>34</v>
      </c>
      <c r="U866" s="1" t="s">
        <v>35</v>
      </c>
      <c r="W866" s="2">
        <v>1</v>
      </c>
      <c r="X866" s="3">
        <v>62.75</v>
      </c>
      <c r="Y866" s="3">
        <v>458.38</v>
      </c>
      <c r="Z866" s="4" t="str">
        <f t="shared" si="52"/>
        <v>September</v>
      </c>
      <c r="AA866" s="1" t="str" cm="1">
        <f t="array" ref="AA866">_xlfn.IFS(
  HOUR(L866) &lt; 6, "Overnight (12am–6am)",
  HOUR(L866) &lt; 10, "Morning (6am–10am)",
  HOUR(L866) &lt; 14, "Midday (10am–2pm)",
  HOUR(L866) &lt; 18, "Afternoon (2pm–6pm)",
  TRUE, "Evening (6pm–12am)"
)</f>
        <v>Midday (10am–2pm)</v>
      </c>
      <c r="AB866" s="5" t="str">
        <f t="shared" si="53"/>
        <v>Sunday</v>
      </c>
      <c r="AC866" s="2">
        <f t="shared" si="54"/>
        <v>10</v>
      </c>
      <c r="AD866" s="7">
        <f t="shared" si="55"/>
        <v>152.0000000030268</v>
      </c>
    </row>
    <row r="867" spans="1:30" x14ac:dyDescent="0.35">
      <c r="A867" s="1" t="s">
        <v>954</v>
      </c>
      <c r="B867" s="4">
        <v>45911</v>
      </c>
      <c r="C867" s="1" t="s">
        <v>96</v>
      </c>
      <c r="D867" s="1" t="s">
        <v>28</v>
      </c>
      <c r="E867" s="1" t="s">
        <v>29</v>
      </c>
      <c r="F867" s="1" t="s">
        <v>30</v>
      </c>
      <c r="G867" s="1" t="s">
        <v>39</v>
      </c>
      <c r="H867" s="1" t="s">
        <v>40</v>
      </c>
      <c r="I867" s="1" t="s">
        <v>73</v>
      </c>
      <c r="J867" s="1" t="s">
        <v>1302</v>
      </c>
      <c r="K867" s="1" t="s">
        <v>1295</v>
      </c>
      <c r="L867" s="5">
        <v>45911.704861111109</v>
      </c>
      <c r="M867" s="5">
        <v>45911.71597222222</v>
      </c>
      <c r="N867" s="5">
        <v>45911.82708333333</v>
      </c>
      <c r="O867" s="5">
        <v>45911.830555555556</v>
      </c>
      <c r="P867" s="1">
        <v>16</v>
      </c>
      <c r="Q867" s="1">
        <v>160</v>
      </c>
      <c r="R867" s="1">
        <v>5</v>
      </c>
      <c r="S867" s="6">
        <v>4.5</v>
      </c>
      <c r="T867" s="1" t="s">
        <v>48</v>
      </c>
      <c r="U867" s="1" t="s">
        <v>35</v>
      </c>
      <c r="W867" s="2">
        <v>1.26</v>
      </c>
      <c r="X867" s="3">
        <v>0</v>
      </c>
      <c r="Y867" s="3">
        <v>661</v>
      </c>
      <c r="Z867" s="4" t="str">
        <f t="shared" si="52"/>
        <v>September</v>
      </c>
      <c r="AA867" s="1" t="str" cm="1">
        <f t="array" ref="AA867">_xlfn.IFS(
  HOUR(L867) &lt; 6, "Overnight (12am–6am)",
  HOUR(L867) &lt; 10, "Morning (6am–10am)",
  HOUR(L867) &lt; 14, "Midday (10am–2pm)",
  HOUR(L867) &lt; 18, "Afternoon (2pm–6pm)",
  TRUE, "Evening (6pm–12am)"
)</f>
        <v>Afternoon (2pm–6pm)</v>
      </c>
      <c r="AB867" s="5" t="str">
        <f t="shared" si="53"/>
        <v>Thursday</v>
      </c>
      <c r="AC867" s="2">
        <f t="shared" si="54"/>
        <v>16</v>
      </c>
      <c r="AD867" s="7">
        <f t="shared" si="55"/>
        <v>181.00000000325963</v>
      </c>
    </row>
    <row r="868" spans="1:30" x14ac:dyDescent="0.35">
      <c r="A868" s="1" t="s">
        <v>955</v>
      </c>
      <c r="B868" s="4">
        <v>45910</v>
      </c>
      <c r="C868" s="1" t="s">
        <v>50</v>
      </c>
      <c r="D868" s="1" t="s">
        <v>28</v>
      </c>
      <c r="E868" s="1" t="s">
        <v>56</v>
      </c>
      <c r="F868" s="1" t="s">
        <v>30</v>
      </c>
      <c r="G868" s="1" t="s">
        <v>39</v>
      </c>
      <c r="H868" s="1" t="s">
        <v>40</v>
      </c>
      <c r="I868" s="1" t="s">
        <v>33</v>
      </c>
      <c r="J868" s="1" t="s">
        <v>1314</v>
      </c>
      <c r="K868" s="1" t="s">
        <v>1292</v>
      </c>
      <c r="L868" s="5">
        <v>45910.413194444445</v>
      </c>
      <c r="M868" s="5">
        <v>45910.413888888892</v>
      </c>
      <c r="N868" s="5">
        <v>45910.506944444445</v>
      </c>
      <c r="O868" s="5">
        <v>45910.527777777781</v>
      </c>
      <c r="P868" s="1">
        <v>1</v>
      </c>
      <c r="Q868" s="1">
        <v>134</v>
      </c>
      <c r="R868" s="1">
        <v>30</v>
      </c>
      <c r="S868" s="6">
        <v>4.2</v>
      </c>
      <c r="T868" s="1" t="s">
        <v>77</v>
      </c>
      <c r="U868" s="1" t="s">
        <v>35</v>
      </c>
      <c r="W868" s="2">
        <v>2.4</v>
      </c>
      <c r="X868" s="3">
        <v>141.29</v>
      </c>
      <c r="Y868" s="3">
        <v>314.19</v>
      </c>
      <c r="Z868" s="4" t="str">
        <f t="shared" si="52"/>
        <v>September</v>
      </c>
      <c r="AA868" s="1" t="str" cm="1">
        <f t="array" ref="AA868">_xlfn.IFS(
  HOUR(L868) &lt; 6, "Overnight (12am–6am)",
  HOUR(L868) &lt; 10, "Morning (6am–10am)",
  HOUR(L868) &lt; 14, "Midday (10am–2pm)",
  HOUR(L868) &lt; 18, "Afternoon (2pm–6pm)",
  TRUE, "Evening (6pm–12am)"
)</f>
        <v>Morning (6am–10am)</v>
      </c>
      <c r="AB868" s="5" t="str">
        <f t="shared" si="53"/>
        <v>Wednesday</v>
      </c>
      <c r="AC868" s="2">
        <f t="shared" si="54"/>
        <v>9</v>
      </c>
      <c r="AD868" s="7">
        <f t="shared" si="55"/>
        <v>165.00000000349246</v>
      </c>
    </row>
    <row r="869" spans="1:30" x14ac:dyDescent="0.35">
      <c r="A869" s="1" t="s">
        <v>956</v>
      </c>
      <c r="B869" s="4">
        <v>45919</v>
      </c>
      <c r="C869" s="1" t="s">
        <v>63</v>
      </c>
      <c r="D869" s="1" t="s">
        <v>28</v>
      </c>
      <c r="E869" s="1" t="s">
        <v>66</v>
      </c>
      <c r="F869" s="1" t="s">
        <v>30</v>
      </c>
      <c r="G869" s="1" t="s">
        <v>39</v>
      </c>
      <c r="H869" s="1" t="s">
        <v>40</v>
      </c>
      <c r="I869" s="1" t="s">
        <v>73</v>
      </c>
      <c r="J869" s="1" t="s">
        <v>1307</v>
      </c>
      <c r="K869" s="1" t="s">
        <v>1293</v>
      </c>
      <c r="L869" s="5">
        <v>45919.538194444445</v>
      </c>
      <c r="M869" s="5">
        <v>45919.541666666664</v>
      </c>
      <c r="N869" s="5">
        <v>45919.618055555555</v>
      </c>
      <c r="O869" s="5">
        <v>45919.632638888892</v>
      </c>
      <c r="P869" s="1">
        <v>5</v>
      </c>
      <c r="Q869" s="1">
        <v>110</v>
      </c>
      <c r="R869" s="1">
        <v>21</v>
      </c>
      <c r="S869" s="6">
        <v>16.399999999999999</v>
      </c>
      <c r="T869" s="1" t="s">
        <v>54</v>
      </c>
      <c r="U869" s="1" t="s">
        <v>35</v>
      </c>
      <c r="W869" s="2">
        <v>1.69</v>
      </c>
      <c r="X869" s="3">
        <v>261.89999999999998</v>
      </c>
      <c r="Y869" s="3">
        <v>650.99</v>
      </c>
      <c r="Z869" s="4" t="str">
        <f t="shared" si="52"/>
        <v>September</v>
      </c>
      <c r="AA869" s="1" t="str" cm="1">
        <f t="array" ref="AA869">_xlfn.IFS(
  HOUR(L869) &lt; 6, "Overnight (12am–6am)",
  HOUR(L869) &lt; 10, "Morning (6am–10am)",
  HOUR(L869) &lt; 14, "Midday (10am–2pm)",
  HOUR(L869) &lt; 18, "Afternoon (2pm–6pm)",
  TRUE, "Evening (6pm–12am)"
)</f>
        <v>Midday (10am–2pm)</v>
      </c>
      <c r="AB869" s="5" t="str">
        <f t="shared" si="53"/>
        <v>Friday</v>
      </c>
      <c r="AC869" s="2">
        <f t="shared" si="54"/>
        <v>12</v>
      </c>
      <c r="AD869" s="7">
        <f t="shared" si="55"/>
        <v>136.00000000325963</v>
      </c>
    </row>
    <row r="870" spans="1:30" x14ac:dyDescent="0.35">
      <c r="A870" s="1" t="s">
        <v>957</v>
      </c>
      <c r="B870" s="4">
        <v>45907</v>
      </c>
      <c r="C870" s="1" t="s">
        <v>119</v>
      </c>
      <c r="D870" s="1" t="s">
        <v>28</v>
      </c>
      <c r="E870" s="1" t="s">
        <v>38</v>
      </c>
      <c r="F870" s="1" t="s">
        <v>30</v>
      </c>
      <c r="G870" s="1" t="s">
        <v>39</v>
      </c>
      <c r="H870" s="1" t="s">
        <v>40</v>
      </c>
      <c r="I870" s="1" t="s">
        <v>85</v>
      </c>
      <c r="J870" s="1" t="s">
        <v>1304</v>
      </c>
      <c r="K870" s="1" t="s">
        <v>1297</v>
      </c>
      <c r="L870" s="5">
        <v>45907.277777777781</v>
      </c>
      <c r="M870" s="5">
        <v>45907.283333333333</v>
      </c>
      <c r="N870" s="5">
        <v>45907.356944444444</v>
      </c>
      <c r="O870" s="5">
        <v>45907.372916666667</v>
      </c>
      <c r="P870" s="1">
        <v>8</v>
      </c>
      <c r="Q870" s="1">
        <v>106</v>
      </c>
      <c r="R870" s="1">
        <v>23</v>
      </c>
      <c r="S870" s="6">
        <v>4.5</v>
      </c>
      <c r="T870" s="1" t="s">
        <v>48</v>
      </c>
      <c r="U870" s="1" t="s">
        <v>35</v>
      </c>
      <c r="W870" s="2">
        <v>2.78</v>
      </c>
      <c r="X870" s="3">
        <v>199.17</v>
      </c>
      <c r="Y870" s="3">
        <v>539.97</v>
      </c>
      <c r="Z870" s="4" t="str">
        <f t="shared" si="52"/>
        <v>September</v>
      </c>
      <c r="AA870" s="1" t="str" cm="1">
        <f t="array" ref="AA870">_xlfn.IFS(
  HOUR(L870) &lt; 6, "Overnight (12am–6am)",
  HOUR(L870) &lt; 10, "Morning (6am–10am)",
  HOUR(L870) &lt; 14, "Midday (10am–2pm)",
  HOUR(L870) &lt; 18, "Afternoon (2pm–6pm)",
  TRUE, "Evening (6pm–12am)"
)</f>
        <v>Morning (6am–10am)</v>
      </c>
      <c r="AB870" s="5" t="str">
        <f t="shared" si="53"/>
        <v>Sunday</v>
      </c>
      <c r="AC870" s="2">
        <f t="shared" si="54"/>
        <v>6</v>
      </c>
      <c r="AD870" s="7">
        <f t="shared" si="55"/>
        <v>136.99999999604188</v>
      </c>
    </row>
    <row r="871" spans="1:30" x14ac:dyDescent="0.35">
      <c r="A871" s="1" t="s">
        <v>958</v>
      </c>
      <c r="B871" s="4">
        <v>45929</v>
      </c>
      <c r="C871" s="1" t="s">
        <v>99</v>
      </c>
      <c r="D871" s="1" t="s">
        <v>28</v>
      </c>
      <c r="E871" s="1" t="s">
        <v>66</v>
      </c>
      <c r="F871" s="1" t="s">
        <v>30</v>
      </c>
      <c r="G871" s="1" t="s">
        <v>39</v>
      </c>
      <c r="H871" s="1" t="s">
        <v>40</v>
      </c>
      <c r="I871" s="1" t="s">
        <v>75</v>
      </c>
      <c r="J871" s="1" t="s">
        <v>1304</v>
      </c>
      <c r="K871" s="1" t="s">
        <v>1292</v>
      </c>
      <c r="L871" s="5">
        <v>45929.447916666664</v>
      </c>
      <c r="M871" s="5">
        <v>45929.463888888888</v>
      </c>
      <c r="N871" s="5">
        <v>45929.463888888888</v>
      </c>
      <c r="O871" s="5">
        <v>45929.467361111114</v>
      </c>
      <c r="P871" s="1">
        <v>23</v>
      </c>
      <c r="Q871" s="1">
        <v>0</v>
      </c>
      <c r="R871" s="1">
        <v>5</v>
      </c>
      <c r="S871" s="6">
        <v>13.2</v>
      </c>
      <c r="T871" s="1" t="s">
        <v>34</v>
      </c>
      <c r="U871" s="1" t="s">
        <v>35</v>
      </c>
      <c r="W871" s="2">
        <v>1.6</v>
      </c>
      <c r="X871" s="3">
        <v>44.59</v>
      </c>
      <c r="Y871" s="3">
        <v>1004.73</v>
      </c>
      <c r="Z871" s="4" t="str">
        <f t="shared" si="52"/>
        <v>September</v>
      </c>
      <c r="AA871" s="1" t="str" cm="1">
        <f t="array" ref="AA871">_xlfn.IFS(
  HOUR(L871) &lt; 6, "Overnight (12am–6am)",
  HOUR(L871) &lt; 10, "Morning (6am–10am)",
  HOUR(L871) &lt; 14, "Midday (10am–2pm)",
  HOUR(L871) &lt; 18, "Afternoon (2pm–6pm)",
  TRUE, "Evening (6pm–12am)"
)</f>
        <v>Midday (10am–2pm)</v>
      </c>
      <c r="AB871" s="5" t="str">
        <f t="shared" si="53"/>
        <v>Monday</v>
      </c>
      <c r="AC871" s="2">
        <f t="shared" si="54"/>
        <v>10</v>
      </c>
      <c r="AD871" s="7">
        <f t="shared" si="55"/>
        <v>28.000000007450581</v>
      </c>
    </row>
    <row r="872" spans="1:30" x14ac:dyDescent="0.35">
      <c r="A872" s="1" t="s">
        <v>959</v>
      </c>
      <c r="B872" s="4">
        <v>45918</v>
      </c>
      <c r="C872" s="1" t="s">
        <v>83</v>
      </c>
      <c r="D872" s="1" t="s">
        <v>28</v>
      </c>
      <c r="E872" s="1" t="s">
        <v>29</v>
      </c>
      <c r="F872" s="1" t="s">
        <v>30</v>
      </c>
      <c r="G872" s="1" t="s">
        <v>45</v>
      </c>
      <c r="H872" s="1" t="s">
        <v>46</v>
      </c>
      <c r="I872" s="1" t="s">
        <v>47</v>
      </c>
      <c r="J872" s="1" t="s">
        <v>1318</v>
      </c>
      <c r="K872" s="1" t="s">
        <v>1294</v>
      </c>
      <c r="L872" s="5">
        <v>45918.868055555555</v>
      </c>
      <c r="M872" s="5">
        <v>45918.869444444441</v>
      </c>
      <c r="N872" s="5">
        <v>45918.869444444441</v>
      </c>
      <c r="O872" s="5">
        <v>45918.885416666664</v>
      </c>
      <c r="P872" s="1">
        <v>2</v>
      </c>
      <c r="Q872" s="1">
        <v>0</v>
      </c>
      <c r="R872" s="1">
        <v>23</v>
      </c>
      <c r="S872" s="6">
        <v>16.899999999999999</v>
      </c>
      <c r="T872" s="1" t="s">
        <v>34</v>
      </c>
      <c r="U872" s="1" t="s">
        <v>35</v>
      </c>
      <c r="W872" s="2">
        <v>1.89</v>
      </c>
      <c r="X872" s="3">
        <v>73.760000000000005</v>
      </c>
      <c r="Y872" s="3">
        <v>1052.8800000000001</v>
      </c>
      <c r="Z872" s="4" t="str">
        <f t="shared" si="52"/>
        <v>September</v>
      </c>
      <c r="AA872" s="1" t="str" cm="1">
        <f t="array" ref="AA872">_xlfn.IFS(
  HOUR(L872) &lt; 6, "Overnight (12am–6am)",
  HOUR(L872) &lt; 10, "Morning (6am–10am)",
  HOUR(L872) &lt; 14, "Midday (10am–2pm)",
  HOUR(L872) &lt; 18, "Afternoon (2pm–6pm)",
  TRUE, "Evening (6pm–12am)"
)</f>
        <v>Evening (6pm–12am)</v>
      </c>
      <c r="AB872" s="5" t="str">
        <f t="shared" si="53"/>
        <v>Thursday</v>
      </c>
      <c r="AC872" s="2">
        <f t="shared" si="54"/>
        <v>20</v>
      </c>
      <c r="AD872" s="7">
        <f t="shared" si="55"/>
        <v>24.999999997671694</v>
      </c>
    </row>
    <row r="873" spans="1:30" x14ac:dyDescent="0.35">
      <c r="A873" s="1" t="s">
        <v>960</v>
      </c>
      <c r="B873" s="4">
        <v>45902</v>
      </c>
      <c r="C873" s="1" t="s">
        <v>119</v>
      </c>
      <c r="D873" s="1" t="s">
        <v>28</v>
      </c>
      <c r="E873" s="1" t="s">
        <v>29</v>
      </c>
      <c r="F873" s="1" t="s">
        <v>30</v>
      </c>
      <c r="G873" s="1" t="s">
        <v>39</v>
      </c>
      <c r="H873" s="1" t="s">
        <v>40</v>
      </c>
      <c r="I873" s="1" t="s">
        <v>33</v>
      </c>
      <c r="J873" s="1" t="s">
        <v>1313</v>
      </c>
      <c r="K873" s="1" t="s">
        <v>1294</v>
      </c>
      <c r="L873" s="5">
        <v>45902.670138888891</v>
      </c>
      <c r="M873" s="5">
        <v>45902.681250000001</v>
      </c>
      <c r="N873" s="5">
        <v>45902.681250000001</v>
      </c>
      <c r="O873" s="5">
        <v>45902.686111111114</v>
      </c>
      <c r="P873" s="1">
        <v>16</v>
      </c>
      <c r="Q873" s="1">
        <v>0</v>
      </c>
      <c r="R873" s="1">
        <v>7</v>
      </c>
      <c r="S873" s="6">
        <v>7.3</v>
      </c>
      <c r="T873" s="1" t="s">
        <v>77</v>
      </c>
      <c r="U873" s="1" t="s">
        <v>35</v>
      </c>
      <c r="W873" s="2">
        <v>2.8</v>
      </c>
      <c r="X873" s="3">
        <v>215.81</v>
      </c>
      <c r="Y873" s="3">
        <v>638.41</v>
      </c>
      <c r="Z873" s="4" t="str">
        <f t="shared" si="52"/>
        <v>September</v>
      </c>
      <c r="AA873" s="1" t="str" cm="1">
        <f t="array" ref="AA873">_xlfn.IFS(
  HOUR(L873) &lt; 6, "Overnight (12am–6am)",
  HOUR(L873) &lt; 10, "Morning (6am–10am)",
  HOUR(L873) &lt; 14, "Midday (10am–2pm)",
  HOUR(L873) &lt; 18, "Afternoon (2pm–6pm)",
  TRUE, "Evening (6pm–12am)"
)</f>
        <v>Afternoon (2pm–6pm)</v>
      </c>
      <c r="AB873" s="5" t="str">
        <f t="shared" si="53"/>
        <v>Tuesday</v>
      </c>
      <c r="AC873" s="2">
        <f t="shared" si="54"/>
        <v>16</v>
      </c>
      <c r="AD873" s="7">
        <f t="shared" si="55"/>
        <v>23.000000001629815</v>
      </c>
    </row>
    <row r="874" spans="1:30" x14ac:dyDescent="0.35">
      <c r="A874" s="1" t="s">
        <v>961</v>
      </c>
      <c r="B874" s="4">
        <v>45922</v>
      </c>
      <c r="C874" s="1" t="s">
        <v>63</v>
      </c>
      <c r="D874" s="1" t="s">
        <v>28</v>
      </c>
      <c r="E874" s="1" t="s">
        <v>66</v>
      </c>
      <c r="F874" s="1" t="s">
        <v>30</v>
      </c>
      <c r="G874" s="1" t="s">
        <v>31</v>
      </c>
      <c r="H874" s="1" t="s">
        <v>32</v>
      </c>
      <c r="I874" s="1" t="s">
        <v>57</v>
      </c>
      <c r="J874" s="1" t="s">
        <v>1320</v>
      </c>
      <c r="K874" s="1" t="s">
        <v>1297</v>
      </c>
      <c r="L874" s="5">
        <v>45922.583333333336</v>
      </c>
      <c r="M874" s="5">
        <v>45922.594444444447</v>
      </c>
      <c r="N874" s="5">
        <v>45922.643055555556</v>
      </c>
      <c r="O874" s="5">
        <v>45922.671527777777</v>
      </c>
      <c r="P874" s="1">
        <v>16</v>
      </c>
      <c r="Q874" s="1">
        <v>70</v>
      </c>
      <c r="R874" s="1">
        <v>41</v>
      </c>
      <c r="S874" s="6">
        <v>10.5</v>
      </c>
      <c r="T874" s="1" t="s">
        <v>60</v>
      </c>
      <c r="U874" s="1" t="s">
        <v>35</v>
      </c>
      <c r="W874" s="2">
        <v>1.35</v>
      </c>
      <c r="X874" s="3">
        <v>34.32</v>
      </c>
      <c r="Y874" s="3">
        <v>258.27</v>
      </c>
      <c r="Z874" s="4" t="str">
        <f t="shared" si="52"/>
        <v>September</v>
      </c>
      <c r="AA874" s="1" t="str" cm="1">
        <f t="array" ref="AA874">_xlfn.IFS(
  HOUR(L874) &lt; 6, "Overnight (12am–6am)",
  HOUR(L874) &lt; 10, "Morning (6am–10am)",
  HOUR(L874) &lt; 14, "Midday (10am–2pm)",
  HOUR(L874) &lt; 18, "Afternoon (2pm–6pm)",
  TRUE, "Evening (6pm–12am)"
)</f>
        <v>Afternoon (2pm–6pm)</v>
      </c>
      <c r="AB874" s="5" t="str">
        <f t="shared" si="53"/>
        <v>Monday</v>
      </c>
      <c r="AC874" s="2">
        <f t="shared" si="54"/>
        <v>14</v>
      </c>
      <c r="AD874" s="7">
        <f t="shared" si="55"/>
        <v>126.99999999487773</v>
      </c>
    </row>
    <row r="875" spans="1:30" x14ac:dyDescent="0.35">
      <c r="A875" s="1" t="s">
        <v>962</v>
      </c>
      <c r="B875" s="4">
        <v>45922</v>
      </c>
      <c r="C875" s="1" t="s">
        <v>96</v>
      </c>
      <c r="D875" s="1" t="s">
        <v>28</v>
      </c>
      <c r="E875" s="1" t="s">
        <v>29</v>
      </c>
      <c r="F875" s="1" t="s">
        <v>30</v>
      </c>
      <c r="G875" s="1" t="s">
        <v>31</v>
      </c>
      <c r="H875" s="1" t="s">
        <v>32</v>
      </c>
      <c r="I875" s="1" t="s">
        <v>57</v>
      </c>
      <c r="J875" s="1" t="s">
        <v>1298</v>
      </c>
      <c r="K875" s="1" t="s">
        <v>1293</v>
      </c>
      <c r="L875" s="5">
        <v>45922.638888888891</v>
      </c>
      <c r="M875" s="5">
        <v>45922.652777777781</v>
      </c>
      <c r="N875" s="5">
        <v>45922.785416666666</v>
      </c>
      <c r="O875" s="5">
        <v>45922.798611111109</v>
      </c>
      <c r="P875" s="1">
        <v>20</v>
      </c>
      <c r="Q875" s="1">
        <v>191</v>
      </c>
      <c r="R875" s="1">
        <v>19</v>
      </c>
      <c r="S875" s="6">
        <v>11.8</v>
      </c>
      <c r="T875" s="1" t="s">
        <v>54</v>
      </c>
      <c r="U875" s="1" t="s">
        <v>35</v>
      </c>
      <c r="W875" s="2">
        <v>1.37</v>
      </c>
      <c r="X875" s="3">
        <v>0</v>
      </c>
      <c r="Y875" s="3">
        <v>111.49</v>
      </c>
      <c r="Z875" s="4" t="str">
        <f t="shared" si="52"/>
        <v>September</v>
      </c>
      <c r="AA875" s="1" t="str" cm="1">
        <f t="array" ref="AA875">_xlfn.IFS(
  HOUR(L875) &lt; 6, "Overnight (12am–6am)",
  HOUR(L875) &lt; 10, "Morning (6am–10am)",
  HOUR(L875) &lt; 14, "Midday (10am–2pm)",
  HOUR(L875) &lt; 18, "Afternoon (2pm–6pm)",
  TRUE, "Evening (6pm–12am)"
)</f>
        <v>Afternoon (2pm–6pm)</v>
      </c>
      <c r="AB875" s="5" t="str">
        <f t="shared" si="53"/>
        <v>Monday</v>
      </c>
      <c r="AC875" s="2">
        <f t="shared" si="54"/>
        <v>15</v>
      </c>
      <c r="AD875" s="7">
        <f t="shared" si="55"/>
        <v>229.99999999534339</v>
      </c>
    </row>
    <row r="876" spans="1:30" x14ac:dyDescent="0.35">
      <c r="A876" s="1" t="s">
        <v>963</v>
      </c>
      <c r="B876" s="4">
        <v>45902</v>
      </c>
      <c r="C876" s="1" t="s">
        <v>43</v>
      </c>
      <c r="D876" s="1" t="s">
        <v>28</v>
      </c>
      <c r="E876" s="1" t="s">
        <v>56</v>
      </c>
      <c r="F876" s="1" t="s">
        <v>30</v>
      </c>
      <c r="G876" s="1" t="s">
        <v>39</v>
      </c>
      <c r="H876" s="1" t="s">
        <v>40</v>
      </c>
      <c r="I876" s="1" t="s">
        <v>107</v>
      </c>
      <c r="J876" s="1" t="s">
        <v>1319</v>
      </c>
      <c r="K876" s="1" t="s">
        <v>1292</v>
      </c>
      <c r="L876" s="5">
        <v>45902.684027777781</v>
      </c>
      <c r="M876" s="5">
        <v>45902.696527777778</v>
      </c>
      <c r="N876" s="5">
        <v>45902.696527777778</v>
      </c>
      <c r="O876" s="5">
        <v>45902.71597222222</v>
      </c>
      <c r="P876" s="1">
        <v>18</v>
      </c>
      <c r="Q876" s="1">
        <v>0</v>
      </c>
      <c r="R876" s="1">
        <v>28</v>
      </c>
      <c r="S876" s="6">
        <v>1</v>
      </c>
      <c r="T876" s="1" t="s">
        <v>77</v>
      </c>
      <c r="U876" s="1" t="s">
        <v>35</v>
      </c>
      <c r="W876" s="2">
        <v>4.1900000000000004</v>
      </c>
      <c r="X876" s="3">
        <v>21.36</v>
      </c>
      <c r="Y876" s="3">
        <v>664.8</v>
      </c>
      <c r="Z876" s="4" t="str">
        <f t="shared" si="52"/>
        <v>September</v>
      </c>
      <c r="AA876" s="1" t="str" cm="1">
        <f t="array" ref="AA876">_xlfn.IFS(
  HOUR(L876) &lt; 6, "Overnight (12am–6am)",
  HOUR(L876) &lt; 10, "Morning (6am–10am)",
  HOUR(L876) &lt; 14, "Midday (10am–2pm)",
  HOUR(L876) &lt; 18, "Afternoon (2pm–6pm)",
  TRUE, "Evening (6pm–12am)"
)</f>
        <v>Afternoon (2pm–6pm)</v>
      </c>
      <c r="AB876" s="5" t="str">
        <f t="shared" si="53"/>
        <v>Tuesday</v>
      </c>
      <c r="AC876" s="2">
        <f t="shared" si="54"/>
        <v>16</v>
      </c>
      <c r="AD876" s="7">
        <f t="shared" si="55"/>
        <v>45.99999999278225</v>
      </c>
    </row>
    <row r="877" spans="1:30" x14ac:dyDescent="0.35">
      <c r="A877" s="1" t="s">
        <v>964</v>
      </c>
      <c r="B877" s="4">
        <v>45919</v>
      </c>
      <c r="C877" s="1" t="s">
        <v>52</v>
      </c>
      <c r="D877" s="1" t="s">
        <v>28</v>
      </c>
      <c r="E877" s="1" t="s">
        <v>53</v>
      </c>
      <c r="F877" s="1" t="s">
        <v>44</v>
      </c>
      <c r="G877" s="1" t="s">
        <v>39</v>
      </c>
      <c r="H877" s="1" t="s">
        <v>40</v>
      </c>
      <c r="I877" s="1" t="s">
        <v>67</v>
      </c>
      <c r="J877" s="1" t="s">
        <v>1321</v>
      </c>
      <c r="K877" s="1" t="s">
        <v>1294</v>
      </c>
      <c r="L877" s="5">
        <v>45919.590277777781</v>
      </c>
      <c r="M877" s="5">
        <v>45919.613888888889</v>
      </c>
      <c r="N877" s="5">
        <v>45919.643750000003</v>
      </c>
      <c r="O877" s="5">
        <v>45919.661805555559</v>
      </c>
      <c r="P877" s="1">
        <v>34</v>
      </c>
      <c r="Q877" s="1">
        <v>43</v>
      </c>
      <c r="R877" s="1">
        <v>26</v>
      </c>
      <c r="S877" s="6">
        <v>27.4</v>
      </c>
      <c r="T877" s="1" t="s">
        <v>60</v>
      </c>
      <c r="U877" s="1" t="s">
        <v>35</v>
      </c>
      <c r="W877" s="2">
        <v>1.38</v>
      </c>
      <c r="X877" s="3">
        <v>150.26</v>
      </c>
      <c r="Y877" s="3">
        <v>419.96</v>
      </c>
      <c r="Z877" s="4" t="str">
        <f t="shared" si="52"/>
        <v>September</v>
      </c>
      <c r="AA877" s="1" t="str" cm="1">
        <f t="array" ref="AA877">_xlfn.IFS(
  HOUR(L877) &lt; 6, "Overnight (12am–6am)",
  HOUR(L877) &lt; 10, "Morning (6am–10am)",
  HOUR(L877) &lt; 14, "Midday (10am–2pm)",
  HOUR(L877) &lt; 18, "Afternoon (2pm–6pm)",
  TRUE, "Evening (6pm–12am)"
)</f>
        <v>Afternoon (2pm–6pm)</v>
      </c>
      <c r="AB877" s="5" t="str">
        <f t="shared" si="53"/>
        <v>Friday</v>
      </c>
      <c r="AC877" s="2">
        <f t="shared" si="54"/>
        <v>14</v>
      </c>
      <c r="AD877" s="7">
        <f t="shared" si="55"/>
        <v>103.00000000046566</v>
      </c>
    </row>
    <row r="878" spans="1:30" x14ac:dyDescent="0.35">
      <c r="A878" s="1" t="s">
        <v>965</v>
      </c>
      <c r="B878" s="4">
        <v>45911</v>
      </c>
      <c r="C878" s="1" t="s">
        <v>96</v>
      </c>
      <c r="D878" s="1" t="s">
        <v>28</v>
      </c>
      <c r="E878" s="1" t="s">
        <v>29</v>
      </c>
      <c r="F878" s="1" t="s">
        <v>30</v>
      </c>
      <c r="G878" s="1" t="s">
        <v>31</v>
      </c>
      <c r="H878" s="1" t="s">
        <v>32</v>
      </c>
      <c r="I878" s="1" t="s">
        <v>57</v>
      </c>
      <c r="J878" s="1" t="s">
        <v>1315</v>
      </c>
      <c r="K878" s="1" t="s">
        <v>1293</v>
      </c>
      <c r="L878" s="5">
        <v>45911.458333333336</v>
      </c>
      <c r="M878" s="5">
        <v>45911.473611111112</v>
      </c>
      <c r="N878" s="5">
        <v>45911.495833333334</v>
      </c>
      <c r="O878" s="5">
        <v>45911.499305555553</v>
      </c>
      <c r="P878" s="1">
        <v>22</v>
      </c>
      <c r="Q878" s="1">
        <v>32</v>
      </c>
      <c r="R878" s="1">
        <v>5</v>
      </c>
      <c r="S878" s="6">
        <v>16.899999999999999</v>
      </c>
      <c r="T878" s="1" t="s">
        <v>41</v>
      </c>
      <c r="U878" s="1" t="s">
        <v>35</v>
      </c>
      <c r="W878" s="2">
        <v>0.94</v>
      </c>
      <c r="X878" s="3">
        <v>16.739999999999998</v>
      </c>
      <c r="Y878" s="3">
        <v>270.82</v>
      </c>
      <c r="Z878" s="4" t="str">
        <f t="shared" si="52"/>
        <v>September</v>
      </c>
      <c r="AA878" s="1" t="str" cm="1">
        <f t="array" ref="AA878">_xlfn.IFS(
  HOUR(L878) &lt; 6, "Overnight (12am–6am)",
  HOUR(L878) &lt; 10, "Morning (6am–10am)",
  HOUR(L878) &lt; 14, "Midday (10am–2pm)",
  HOUR(L878) &lt; 18, "Afternoon (2pm–6pm)",
  TRUE, "Evening (6pm–12am)"
)</f>
        <v>Midday (10am–2pm)</v>
      </c>
      <c r="AB878" s="5" t="str">
        <f t="shared" si="53"/>
        <v>Thursday</v>
      </c>
      <c r="AC878" s="2">
        <f t="shared" si="54"/>
        <v>11</v>
      </c>
      <c r="AD878" s="7">
        <f t="shared" si="55"/>
        <v>58.999999993247911</v>
      </c>
    </row>
    <row r="879" spans="1:30" x14ac:dyDescent="0.35">
      <c r="A879" s="1" t="s">
        <v>966</v>
      </c>
      <c r="B879" s="4">
        <v>45919</v>
      </c>
      <c r="C879" s="1" t="s">
        <v>99</v>
      </c>
      <c r="D879" s="1" t="s">
        <v>28</v>
      </c>
      <c r="E879" s="1" t="s">
        <v>29</v>
      </c>
      <c r="F879" s="1" t="s">
        <v>30</v>
      </c>
      <c r="G879" s="1" t="s">
        <v>39</v>
      </c>
      <c r="H879" s="1" t="s">
        <v>40</v>
      </c>
      <c r="I879" s="1" t="s">
        <v>107</v>
      </c>
      <c r="J879" s="1" t="s">
        <v>1309</v>
      </c>
      <c r="K879" s="1" t="s">
        <v>1293</v>
      </c>
      <c r="L879" s="5">
        <v>45919.572916666664</v>
      </c>
      <c r="M879" s="5">
        <v>45919.588194444441</v>
      </c>
      <c r="N879" s="5">
        <v>45919.701388888891</v>
      </c>
      <c r="O879" s="5">
        <v>45919.72152777778</v>
      </c>
      <c r="P879" s="1">
        <v>22</v>
      </c>
      <c r="Q879" s="1">
        <v>163</v>
      </c>
      <c r="R879" s="1">
        <v>29</v>
      </c>
      <c r="S879" s="6">
        <v>4</v>
      </c>
      <c r="T879" s="1" t="s">
        <v>77</v>
      </c>
      <c r="U879" s="1" t="s">
        <v>35</v>
      </c>
      <c r="W879" s="2">
        <v>2.0499999999999998</v>
      </c>
      <c r="X879" s="3">
        <v>0.38</v>
      </c>
      <c r="Y879" s="3">
        <v>980.91</v>
      </c>
      <c r="Z879" s="4" t="str">
        <f t="shared" si="52"/>
        <v>September</v>
      </c>
      <c r="AA879" s="1" t="str" cm="1">
        <f t="array" ref="AA879">_xlfn.IFS(
  HOUR(L879) &lt; 6, "Overnight (12am–6am)",
  HOUR(L879) &lt; 10, "Morning (6am–10am)",
  HOUR(L879) &lt; 14, "Midday (10am–2pm)",
  HOUR(L879) &lt; 18, "Afternoon (2pm–6pm)",
  TRUE, "Evening (6pm–12am)"
)</f>
        <v>Midday (10am–2pm)</v>
      </c>
      <c r="AB879" s="5" t="str">
        <f t="shared" si="53"/>
        <v>Friday</v>
      </c>
      <c r="AC879" s="2">
        <f t="shared" si="54"/>
        <v>13</v>
      </c>
      <c r="AD879" s="7">
        <f t="shared" si="55"/>
        <v>214.0000000060536</v>
      </c>
    </row>
    <row r="880" spans="1:30" x14ac:dyDescent="0.35">
      <c r="A880" s="1" t="s">
        <v>967</v>
      </c>
      <c r="B880" s="4">
        <v>45903</v>
      </c>
      <c r="C880" s="1" t="s">
        <v>63</v>
      </c>
      <c r="D880" s="1" t="s">
        <v>28</v>
      </c>
      <c r="E880" s="1" t="s">
        <v>53</v>
      </c>
      <c r="F880" s="1" t="s">
        <v>30</v>
      </c>
      <c r="G880" s="1" t="s">
        <v>39</v>
      </c>
      <c r="H880" s="1" t="s">
        <v>40</v>
      </c>
      <c r="I880" s="1" t="s">
        <v>73</v>
      </c>
      <c r="J880" s="1" t="s">
        <v>1299</v>
      </c>
      <c r="K880" s="1" t="s">
        <v>1297</v>
      </c>
      <c r="L880" s="5">
        <v>45903.25</v>
      </c>
      <c r="M880" s="5">
        <v>45903.27847222222</v>
      </c>
      <c r="N880" s="5">
        <v>45903.331250000003</v>
      </c>
      <c r="O880" s="5">
        <v>45903.355555555558</v>
      </c>
      <c r="P880" s="1">
        <v>41</v>
      </c>
      <c r="Q880" s="1">
        <v>76</v>
      </c>
      <c r="R880" s="1">
        <v>35</v>
      </c>
      <c r="S880" s="6">
        <v>15</v>
      </c>
      <c r="T880" s="1" t="s">
        <v>48</v>
      </c>
      <c r="U880" s="1" t="s">
        <v>35</v>
      </c>
      <c r="W880" s="2">
        <v>1.54</v>
      </c>
      <c r="X880" s="3">
        <v>15.57</v>
      </c>
      <c r="Y880" s="3">
        <v>393.45</v>
      </c>
      <c r="Z880" s="4" t="str">
        <f t="shared" si="52"/>
        <v>September</v>
      </c>
      <c r="AA880" s="1" t="str" cm="1">
        <f t="array" ref="AA880">_xlfn.IFS(
  HOUR(L880) &lt; 6, "Overnight (12am–6am)",
  HOUR(L880) &lt; 10, "Morning (6am–10am)",
  HOUR(L880) &lt; 14, "Midday (10am–2pm)",
  HOUR(L880) &lt; 18, "Afternoon (2pm–6pm)",
  TRUE, "Evening (6pm–12am)"
)</f>
        <v>Morning (6am–10am)</v>
      </c>
      <c r="AB880" s="5" t="str">
        <f t="shared" si="53"/>
        <v>Wednesday</v>
      </c>
      <c r="AC880" s="2">
        <f t="shared" si="54"/>
        <v>6</v>
      </c>
      <c r="AD880" s="7">
        <f t="shared" si="55"/>
        <v>152.0000000030268</v>
      </c>
    </row>
    <row r="881" spans="1:30" x14ac:dyDescent="0.35">
      <c r="A881" s="1" t="s">
        <v>968</v>
      </c>
      <c r="B881" s="4">
        <v>45924</v>
      </c>
      <c r="C881" s="1" t="s">
        <v>90</v>
      </c>
      <c r="D881" s="1" t="s">
        <v>28</v>
      </c>
      <c r="E881" s="1" t="s">
        <v>38</v>
      </c>
      <c r="F881" s="1" t="s">
        <v>44</v>
      </c>
      <c r="G881" s="1" t="s">
        <v>39</v>
      </c>
      <c r="H881" s="1" t="s">
        <v>40</v>
      </c>
      <c r="I881" s="1" t="s">
        <v>85</v>
      </c>
      <c r="J881" s="1" t="s">
        <v>1313</v>
      </c>
      <c r="K881" s="1" t="s">
        <v>1295</v>
      </c>
      <c r="L881" s="5">
        <v>45924.65625</v>
      </c>
      <c r="M881" s="5">
        <v>45924.671527777777</v>
      </c>
      <c r="N881" s="5">
        <v>45924.767361111109</v>
      </c>
      <c r="O881" s="5">
        <v>45924.797222222223</v>
      </c>
      <c r="P881" s="1">
        <v>22</v>
      </c>
      <c r="Q881" s="1">
        <v>138</v>
      </c>
      <c r="R881" s="1">
        <v>43</v>
      </c>
      <c r="S881" s="6">
        <v>4.3</v>
      </c>
      <c r="T881" s="1" t="s">
        <v>77</v>
      </c>
      <c r="U881" s="1" t="s">
        <v>35</v>
      </c>
      <c r="W881" s="2">
        <v>1.47</v>
      </c>
      <c r="X881" s="3">
        <v>146.19999999999999</v>
      </c>
      <c r="Y881" s="3">
        <v>756.75</v>
      </c>
      <c r="Z881" s="4" t="str">
        <f t="shared" si="52"/>
        <v>September</v>
      </c>
      <c r="AA881" s="1" t="str" cm="1">
        <f t="array" ref="AA881">_xlfn.IFS(
  HOUR(L881) &lt; 6, "Overnight (12am–6am)",
  HOUR(L881) &lt; 10, "Morning (6am–10am)",
  HOUR(L881) &lt; 14, "Midday (10am–2pm)",
  HOUR(L881) &lt; 18, "Afternoon (2pm–6pm)",
  TRUE, "Evening (6pm–12am)"
)</f>
        <v>Afternoon (2pm–6pm)</v>
      </c>
      <c r="AB881" s="5" t="str">
        <f t="shared" si="53"/>
        <v>Wednesday</v>
      </c>
      <c r="AC881" s="2">
        <f t="shared" si="54"/>
        <v>15</v>
      </c>
      <c r="AD881" s="7">
        <f t="shared" si="55"/>
        <v>203.00000000162981</v>
      </c>
    </row>
    <row r="882" spans="1:30" x14ac:dyDescent="0.35">
      <c r="A882" s="1" t="s">
        <v>969</v>
      </c>
      <c r="B882" s="4">
        <v>45905</v>
      </c>
      <c r="C882" s="1" t="s">
        <v>52</v>
      </c>
      <c r="D882" s="1" t="s">
        <v>28</v>
      </c>
      <c r="E882" s="1" t="s">
        <v>38</v>
      </c>
      <c r="F882" s="1" t="s">
        <v>30</v>
      </c>
      <c r="G882" s="1" t="s">
        <v>31</v>
      </c>
      <c r="H882" s="1" t="s">
        <v>32</v>
      </c>
      <c r="I882" s="1" t="s">
        <v>57</v>
      </c>
      <c r="J882" s="1" t="s">
        <v>1302</v>
      </c>
      <c r="K882" s="1" t="s">
        <v>1296</v>
      </c>
      <c r="L882" s="5">
        <v>45905.402777777781</v>
      </c>
      <c r="M882" s="5">
        <v>45905.412499999999</v>
      </c>
      <c r="N882" s="5">
        <v>45905.453472222223</v>
      </c>
      <c r="O882" s="5">
        <v>45905.473611111112</v>
      </c>
      <c r="P882" s="1">
        <v>14</v>
      </c>
      <c r="Q882" s="1">
        <v>59</v>
      </c>
      <c r="R882" s="1">
        <v>29</v>
      </c>
      <c r="S882" s="6">
        <v>11.7</v>
      </c>
      <c r="T882" s="1" t="s">
        <v>60</v>
      </c>
      <c r="U882" s="1" t="s">
        <v>35</v>
      </c>
      <c r="W882" s="2">
        <v>1.4</v>
      </c>
      <c r="X882" s="3">
        <v>6.08</v>
      </c>
      <c r="Y882" s="3">
        <v>306.33999999999997</v>
      </c>
      <c r="Z882" s="4" t="str">
        <f t="shared" si="52"/>
        <v>September</v>
      </c>
      <c r="AA882" s="1" t="str" cm="1">
        <f t="array" ref="AA882">_xlfn.IFS(
  HOUR(L882) &lt; 6, "Overnight (12am–6am)",
  HOUR(L882) &lt; 10, "Morning (6am–10am)",
  HOUR(L882) &lt; 14, "Midday (10am–2pm)",
  HOUR(L882) &lt; 18, "Afternoon (2pm–6pm)",
  TRUE, "Evening (6pm–12am)"
)</f>
        <v>Morning (6am–10am)</v>
      </c>
      <c r="AB882" s="5" t="str">
        <f t="shared" si="53"/>
        <v>Friday</v>
      </c>
      <c r="AC882" s="2">
        <f t="shared" si="54"/>
        <v>9</v>
      </c>
      <c r="AD882" s="7">
        <f t="shared" si="55"/>
        <v>101.99999999720603</v>
      </c>
    </row>
    <row r="883" spans="1:30" x14ac:dyDescent="0.35">
      <c r="A883" s="1" t="s">
        <v>970</v>
      </c>
      <c r="B883" s="4">
        <v>45907</v>
      </c>
      <c r="C883" s="1" t="s">
        <v>130</v>
      </c>
      <c r="D883" s="1" t="s">
        <v>28</v>
      </c>
      <c r="E883" s="1" t="s">
        <v>56</v>
      </c>
      <c r="F883" s="1" t="s">
        <v>30</v>
      </c>
      <c r="G883" s="1" t="s">
        <v>31</v>
      </c>
      <c r="H883" s="1" t="s">
        <v>32</v>
      </c>
      <c r="I883" s="1" t="s">
        <v>67</v>
      </c>
      <c r="J883" s="1" t="s">
        <v>1310</v>
      </c>
      <c r="K883" s="1" t="s">
        <v>1295</v>
      </c>
      <c r="L883" s="5">
        <v>45907.322916666664</v>
      </c>
      <c r="M883" s="5">
        <v>45907.331944444442</v>
      </c>
      <c r="N883" s="5">
        <v>45907.335416666669</v>
      </c>
      <c r="O883" s="5">
        <v>45907.347222222219</v>
      </c>
      <c r="P883" s="1">
        <v>13</v>
      </c>
      <c r="Q883" s="1">
        <v>5</v>
      </c>
      <c r="R883" s="1">
        <v>17</v>
      </c>
      <c r="S883" s="6">
        <v>10.7</v>
      </c>
      <c r="T883" s="1" t="s">
        <v>34</v>
      </c>
      <c r="U883" s="1" t="s">
        <v>35</v>
      </c>
      <c r="W883" s="2">
        <v>0.88</v>
      </c>
      <c r="X883" s="3">
        <v>20.52</v>
      </c>
      <c r="Y883" s="3">
        <v>156.59</v>
      </c>
      <c r="Z883" s="4" t="str">
        <f t="shared" si="52"/>
        <v>September</v>
      </c>
      <c r="AA883" s="1" t="str" cm="1">
        <f t="array" ref="AA883">_xlfn.IFS(
  HOUR(L883) &lt; 6, "Overnight (12am–6am)",
  HOUR(L883) &lt; 10, "Morning (6am–10am)",
  HOUR(L883) &lt; 14, "Midday (10am–2pm)",
  HOUR(L883) &lt; 18, "Afternoon (2pm–6pm)",
  TRUE, "Evening (6pm–12am)"
)</f>
        <v>Morning (6am–10am)</v>
      </c>
      <c r="AB883" s="5" t="str">
        <f t="shared" si="53"/>
        <v>Sunday</v>
      </c>
      <c r="AC883" s="2">
        <f t="shared" si="54"/>
        <v>7</v>
      </c>
      <c r="AD883" s="7">
        <f t="shared" si="55"/>
        <v>34.999999998835847</v>
      </c>
    </row>
    <row r="884" spans="1:30" x14ac:dyDescent="0.35">
      <c r="A884" s="1" t="s">
        <v>971</v>
      </c>
      <c r="B884" s="4">
        <v>45901</v>
      </c>
      <c r="C884" s="1" t="s">
        <v>99</v>
      </c>
      <c r="D884" s="1" t="s">
        <v>28</v>
      </c>
      <c r="E884" s="1" t="s">
        <v>29</v>
      </c>
      <c r="F884" s="1" t="s">
        <v>44</v>
      </c>
      <c r="G884" s="1" t="s">
        <v>39</v>
      </c>
      <c r="H884" s="1" t="s">
        <v>40</v>
      </c>
      <c r="I884" s="1" t="s">
        <v>67</v>
      </c>
      <c r="J884" s="1" t="s">
        <v>1316</v>
      </c>
      <c r="K884" s="1" t="s">
        <v>1295</v>
      </c>
      <c r="L884" s="5">
        <v>45901.354166666664</v>
      </c>
      <c r="M884" s="5">
        <v>45901.372916666667</v>
      </c>
      <c r="N884" s="5">
        <v>45901.424305555556</v>
      </c>
      <c r="O884" s="5">
        <v>45901.447916666664</v>
      </c>
      <c r="P884" s="1">
        <v>27</v>
      </c>
      <c r="Q884" s="1">
        <v>74</v>
      </c>
      <c r="R884" s="1">
        <v>34</v>
      </c>
      <c r="S884" s="6">
        <v>25.7</v>
      </c>
      <c r="T884" s="1" t="s">
        <v>77</v>
      </c>
      <c r="U884" s="1" t="s">
        <v>35</v>
      </c>
      <c r="W884" s="2">
        <v>2.1</v>
      </c>
      <c r="X884" s="3">
        <v>15.92</v>
      </c>
      <c r="Y884" s="3">
        <v>860.95</v>
      </c>
      <c r="Z884" s="4" t="str">
        <f t="shared" si="52"/>
        <v>September</v>
      </c>
      <c r="AA884" s="1" t="str" cm="1">
        <f t="array" ref="AA884">_xlfn.IFS(
  HOUR(L884) &lt; 6, "Overnight (12am–6am)",
  HOUR(L884) &lt; 10, "Morning (6am–10am)",
  HOUR(L884) &lt; 14, "Midday (10am–2pm)",
  HOUR(L884) &lt; 18, "Afternoon (2pm–6pm)",
  TRUE, "Evening (6pm–12am)"
)</f>
        <v>Morning (6am–10am)</v>
      </c>
      <c r="AB884" s="5" t="str">
        <f t="shared" si="53"/>
        <v>Monday</v>
      </c>
      <c r="AC884" s="2">
        <f t="shared" si="54"/>
        <v>8</v>
      </c>
      <c r="AD884" s="7">
        <f t="shared" si="55"/>
        <v>135</v>
      </c>
    </row>
    <row r="885" spans="1:30" x14ac:dyDescent="0.35">
      <c r="A885" s="1" t="s">
        <v>972</v>
      </c>
      <c r="B885" s="4">
        <v>45904</v>
      </c>
      <c r="C885" s="1" t="s">
        <v>37</v>
      </c>
      <c r="D885" s="1" t="s">
        <v>28</v>
      </c>
      <c r="E885" s="1" t="s">
        <v>56</v>
      </c>
      <c r="F885" s="1" t="s">
        <v>44</v>
      </c>
      <c r="G885" s="1" t="s">
        <v>39</v>
      </c>
      <c r="H885" s="1" t="s">
        <v>40</v>
      </c>
      <c r="I885" s="1" t="s">
        <v>47</v>
      </c>
      <c r="J885" s="1" t="s">
        <v>1305</v>
      </c>
      <c r="K885" s="1" t="s">
        <v>1294</v>
      </c>
      <c r="L885" s="5">
        <v>45904.694444444445</v>
      </c>
      <c r="M885" s="5">
        <v>45904.695138888892</v>
      </c>
      <c r="N885" s="5">
        <v>45904.745138888888</v>
      </c>
      <c r="O885" s="5">
        <v>45904.768055555556</v>
      </c>
      <c r="P885" s="1">
        <v>1</v>
      </c>
      <c r="Q885" s="1">
        <v>72</v>
      </c>
      <c r="R885" s="1">
        <v>33</v>
      </c>
      <c r="S885" s="6">
        <v>14.6</v>
      </c>
      <c r="T885" s="1" t="s">
        <v>48</v>
      </c>
      <c r="U885" s="1" t="s">
        <v>35</v>
      </c>
      <c r="W885" s="2">
        <v>1.17</v>
      </c>
      <c r="X885" s="3">
        <v>136.41999999999999</v>
      </c>
      <c r="Y885" s="3">
        <v>634.64</v>
      </c>
      <c r="Z885" s="4" t="str">
        <f t="shared" si="52"/>
        <v>September</v>
      </c>
      <c r="AA885" s="1" t="str" cm="1">
        <f t="array" ref="AA885">_xlfn.IFS(
  HOUR(L885) &lt; 6, "Overnight (12am–6am)",
  HOUR(L885) &lt; 10, "Morning (6am–10am)",
  HOUR(L885) &lt; 14, "Midday (10am–2pm)",
  HOUR(L885) &lt; 18, "Afternoon (2pm–6pm)",
  TRUE, "Evening (6pm–12am)"
)</f>
        <v>Afternoon (2pm–6pm)</v>
      </c>
      <c r="AB885" s="5" t="str">
        <f t="shared" si="53"/>
        <v>Thursday</v>
      </c>
      <c r="AC885" s="2">
        <f t="shared" si="54"/>
        <v>16</v>
      </c>
      <c r="AD885" s="7">
        <f t="shared" si="55"/>
        <v>105.99999999976717</v>
      </c>
    </row>
    <row r="886" spans="1:30" x14ac:dyDescent="0.35">
      <c r="A886" s="1" t="s">
        <v>973</v>
      </c>
      <c r="B886" s="4">
        <v>45902</v>
      </c>
      <c r="C886" s="1" t="s">
        <v>65</v>
      </c>
      <c r="D886" s="1" t="s">
        <v>28</v>
      </c>
      <c r="E886" s="1" t="s">
        <v>29</v>
      </c>
      <c r="F886" s="1" t="s">
        <v>30</v>
      </c>
      <c r="G886" s="1" t="s">
        <v>31</v>
      </c>
      <c r="H886" s="1" t="s">
        <v>32</v>
      </c>
      <c r="I886" s="1" t="s">
        <v>75</v>
      </c>
      <c r="J886" s="1" t="s">
        <v>1306</v>
      </c>
      <c r="K886" s="1" t="s">
        <v>1292</v>
      </c>
      <c r="L886" s="5">
        <v>45902.5</v>
      </c>
      <c r="M886" s="5">
        <v>45902.504166666666</v>
      </c>
      <c r="N886" s="5">
        <v>45902.541666666664</v>
      </c>
      <c r="O886" s="5">
        <v>45902.550694444442</v>
      </c>
      <c r="P886" s="1">
        <v>6</v>
      </c>
      <c r="Q886" s="1">
        <v>54</v>
      </c>
      <c r="R886" s="1">
        <v>13</v>
      </c>
      <c r="S886" s="6">
        <v>1</v>
      </c>
      <c r="T886" s="1" t="s">
        <v>48</v>
      </c>
      <c r="U886" s="1" t="s">
        <v>35</v>
      </c>
      <c r="W886" s="2">
        <v>1.39</v>
      </c>
      <c r="X886" s="3">
        <v>34.479999999999997</v>
      </c>
      <c r="Y886" s="3">
        <v>218.04</v>
      </c>
      <c r="Z886" s="4" t="str">
        <f t="shared" si="52"/>
        <v>September</v>
      </c>
      <c r="AA886" s="1" t="str" cm="1">
        <f t="array" ref="AA886">_xlfn.IFS(
  HOUR(L886) &lt; 6, "Overnight (12am–6am)",
  HOUR(L886) &lt; 10, "Morning (6am–10am)",
  HOUR(L886) &lt; 14, "Midday (10am–2pm)",
  HOUR(L886) &lt; 18, "Afternoon (2pm–6pm)",
  TRUE, "Evening (6pm–12am)"
)</f>
        <v>Midday (10am–2pm)</v>
      </c>
      <c r="AB886" s="5" t="str">
        <f t="shared" si="53"/>
        <v>Tuesday</v>
      </c>
      <c r="AC886" s="2">
        <f t="shared" si="54"/>
        <v>12</v>
      </c>
      <c r="AD886" s="7">
        <f t="shared" si="55"/>
        <v>72.999999996973202</v>
      </c>
    </row>
    <row r="887" spans="1:30" x14ac:dyDescent="0.35">
      <c r="A887" s="1" t="s">
        <v>974</v>
      </c>
      <c r="B887" s="4">
        <v>45917</v>
      </c>
      <c r="C887" s="1" t="s">
        <v>119</v>
      </c>
      <c r="D887" s="1" t="s">
        <v>28</v>
      </c>
      <c r="E887" s="1" t="s">
        <v>38</v>
      </c>
      <c r="F887" s="1" t="s">
        <v>30</v>
      </c>
      <c r="G887" s="1" t="s">
        <v>39</v>
      </c>
      <c r="H887" s="1" t="s">
        <v>40</v>
      </c>
      <c r="I887" s="1" t="s">
        <v>47</v>
      </c>
      <c r="J887" s="1" t="s">
        <v>1308</v>
      </c>
      <c r="K887" s="1" t="s">
        <v>1292</v>
      </c>
      <c r="L887" s="5">
        <v>45917.569444444445</v>
      </c>
      <c r="M887" s="5">
        <v>45917.574999999997</v>
      </c>
      <c r="N887" s="5">
        <v>45917.634027777778</v>
      </c>
      <c r="O887" s="5">
        <v>45917.662499999999</v>
      </c>
      <c r="P887" s="1">
        <v>8</v>
      </c>
      <c r="Q887" s="1">
        <v>85</v>
      </c>
      <c r="R887" s="1">
        <v>41</v>
      </c>
      <c r="S887" s="6">
        <v>3.9</v>
      </c>
      <c r="T887" s="1" t="s">
        <v>41</v>
      </c>
      <c r="U887" s="1" t="s">
        <v>35</v>
      </c>
      <c r="W887" s="2">
        <v>0.73</v>
      </c>
      <c r="X887" s="3">
        <v>76.14</v>
      </c>
      <c r="Y887" s="3">
        <v>566.14</v>
      </c>
      <c r="Z887" s="4" t="str">
        <f t="shared" si="52"/>
        <v>September</v>
      </c>
      <c r="AA887" s="1" t="str" cm="1">
        <f t="array" ref="AA887">_xlfn.IFS(
  HOUR(L887) &lt; 6, "Overnight (12am–6am)",
  HOUR(L887) &lt; 10, "Morning (6am–10am)",
  HOUR(L887) &lt; 14, "Midday (10am–2pm)",
  HOUR(L887) &lt; 18, "Afternoon (2pm–6pm)",
  TRUE, "Evening (6pm–12am)"
)</f>
        <v>Midday (10am–2pm)</v>
      </c>
      <c r="AB887" s="5" t="str">
        <f t="shared" si="53"/>
        <v>Wednesday</v>
      </c>
      <c r="AC887" s="2">
        <f t="shared" si="54"/>
        <v>13</v>
      </c>
      <c r="AD887" s="7">
        <f t="shared" si="55"/>
        <v>133.99999999674037</v>
      </c>
    </row>
    <row r="888" spans="1:30" x14ac:dyDescent="0.35">
      <c r="A888" s="1" t="s">
        <v>975</v>
      </c>
      <c r="B888" s="4">
        <v>45920</v>
      </c>
      <c r="C888" s="1" t="s">
        <v>130</v>
      </c>
      <c r="D888" s="1" t="s">
        <v>28</v>
      </c>
      <c r="E888" s="1" t="s">
        <v>66</v>
      </c>
      <c r="F888" s="1" t="s">
        <v>44</v>
      </c>
      <c r="G888" s="1" t="s">
        <v>39</v>
      </c>
      <c r="H888" s="1" t="s">
        <v>40</v>
      </c>
      <c r="I888" s="1" t="s">
        <v>75</v>
      </c>
      <c r="J888" s="1" t="s">
        <v>1321</v>
      </c>
      <c r="K888" s="1" t="s">
        <v>1294</v>
      </c>
      <c r="L888" s="5">
        <v>45920.576388888891</v>
      </c>
      <c r="M888" s="5">
        <v>45920.584027777775</v>
      </c>
      <c r="N888" s="5">
        <v>45920.672222222223</v>
      </c>
      <c r="O888" s="5">
        <v>45920.69027777778</v>
      </c>
      <c r="P888" s="1">
        <v>11</v>
      </c>
      <c r="Q888" s="1">
        <v>127</v>
      </c>
      <c r="R888" s="1">
        <v>26</v>
      </c>
      <c r="S888" s="6">
        <v>9.9</v>
      </c>
      <c r="T888" s="1" t="s">
        <v>41</v>
      </c>
      <c r="U888" s="1" t="s">
        <v>35</v>
      </c>
      <c r="W888" s="2">
        <v>0.98</v>
      </c>
      <c r="X888" s="3">
        <v>17.45</v>
      </c>
      <c r="Y888" s="3">
        <v>451.71</v>
      </c>
      <c r="Z888" s="4" t="str">
        <f t="shared" si="52"/>
        <v>September</v>
      </c>
      <c r="AA888" s="1" t="str" cm="1">
        <f t="array" ref="AA888">_xlfn.IFS(
  HOUR(L888) &lt; 6, "Overnight (12am–6am)",
  HOUR(L888) &lt; 10, "Morning (6am–10am)",
  HOUR(L888) &lt; 14, "Midday (10am–2pm)",
  HOUR(L888) &lt; 18, "Afternoon (2pm–6pm)",
  TRUE, "Evening (6pm–12am)"
)</f>
        <v>Midday (10am–2pm)</v>
      </c>
      <c r="AB888" s="5" t="str">
        <f t="shared" si="53"/>
        <v>Saturday</v>
      </c>
      <c r="AC888" s="2">
        <f t="shared" si="54"/>
        <v>13</v>
      </c>
      <c r="AD888" s="7">
        <f t="shared" si="55"/>
        <v>164.00000000023283</v>
      </c>
    </row>
    <row r="889" spans="1:30" x14ac:dyDescent="0.35">
      <c r="A889" s="1" t="s">
        <v>976</v>
      </c>
      <c r="B889" s="4">
        <v>45923</v>
      </c>
      <c r="C889" s="1" t="s">
        <v>96</v>
      </c>
      <c r="D889" s="1" t="s">
        <v>28</v>
      </c>
      <c r="E889" s="1" t="s">
        <v>38</v>
      </c>
      <c r="F889" s="1" t="s">
        <v>30</v>
      </c>
      <c r="G889" s="1" t="s">
        <v>39</v>
      </c>
      <c r="H889" s="1" t="s">
        <v>40</v>
      </c>
      <c r="I889" s="1" t="s">
        <v>57</v>
      </c>
      <c r="J889" s="1" t="s">
        <v>1318</v>
      </c>
      <c r="K889" s="1" t="s">
        <v>1296</v>
      </c>
      <c r="L889" s="5">
        <v>45923.71875</v>
      </c>
      <c r="M889" s="5">
        <v>45923.725694444445</v>
      </c>
      <c r="N889" s="5">
        <v>45923.818055555559</v>
      </c>
      <c r="O889" s="5">
        <v>45923.831250000003</v>
      </c>
      <c r="P889" s="1">
        <v>10</v>
      </c>
      <c r="Q889" s="1">
        <v>133</v>
      </c>
      <c r="R889" s="1">
        <v>19</v>
      </c>
      <c r="S889" s="6">
        <v>8.4</v>
      </c>
      <c r="T889" s="1" t="s">
        <v>34</v>
      </c>
      <c r="U889" s="1" t="s">
        <v>35</v>
      </c>
      <c r="W889" s="2">
        <v>2.39</v>
      </c>
      <c r="X889" s="3">
        <v>29.6</v>
      </c>
      <c r="Y889" s="3">
        <v>542.22</v>
      </c>
      <c r="Z889" s="4" t="str">
        <f t="shared" si="52"/>
        <v>September</v>
      </c>
      <c r="AA889" s="1" t="str" cm="1">
        <f t="array" ref="AA889">_xlfn.IFS(
  HOUR(L889) &lt; 6, "Overnight (12am–6am)",
  HOUR(L889) &lt; 10, "Morning (6am–10am)",
  HOUR(L889) &lt; 14, "Midday (10am–2pm)",
  HOUR(L889) &lt; 18, "Afternoon (2pm–6pm)",
  TRUE, "Evening (6pm–12am)"
)</f>
        <v>Afternoon (2pm–6pm)</v>
      </c>
      <c r="AB889" s="5" t="str">
        <f t="shared" si="53"/>
        <v>Tuesday</v>
      </c>
      <c r="AC889" s="2">
        <f t="shared" si="54"/>
        <v>17</v>
      </c>
      <c r="AD889" s="7">
        <f t="shared" si="55"/>
        <v>162.00000000419095</v>
      </c>
    </row>
    <row r="890" spans="1:30" x14ac:dyDescent="0.35">
      <c r="A890" s="1" t="s">
        <v>977</v>
      </c>
      <c r="B890" s="4">
        <v>45912</v>
      </c>
      <c r="C890" s="1" t="s">
        <v>27</v>
      </c>
      <c r="D890" s="1" t="s">
        <v>28</v>
      </c>
      <c r="E890" s="1" t="s">
        <v>29</v>
      </c>
      <c r="F890" s="1" t="s">
        <v>30</v>
      </c>
      <c r="G890" s="1" t="s">
        <v>39</v>
      </c>
      <c r="H890" s="1" t="s">
        <v>40</v>
      </c>
      <c r="I890" s="1" t="s">
        <v>67</v>
      </c>
      <c r="J890" s="1" t="s">
        <v>1307</v>
      </c>
      <c r="K890" s="1" t="s">
        <v>1294</v>
      </c>
      <c r="L890" s="5">
        <v>45912.5625</v>
      </c>
      <c r="M890" s="5">
        <v>45912.574999999997</v>
      </c>
      <c r="N890" s="5">
        <v>45912.574999999997</v>
      </c>
      <c r="O890" s="5">
        <v>45912.594444444447</v>
      </c>
      <c r="P890" s="1">
        <v>18</v>
      </c>
      <c r="Q890" s="1">
        <v>0</v>
      </c>
      <c r="R890" s="1">
        <v>28</v>
      </c>
      <c r="S890" s="6">
        <v>11.4</v>
      </c>
      <c r="T890" s="1" t="s">
        <v>48</v>
      </c>
      <c r="U890" s="1" t="s">
        <v>35</v>
      </c>
      <c r="W890" s="2">
        <v>1.45</v>
      </c>
      <c r="X890" s="3">
        <v>218.73</v>
      </c>
      <c r="Y890" s="3">
        <v>701.21</v>
      </c>
      <c r="Z890" s="4" t="str">
        <f t="shared" si="52"/>
        <v>September</v>
      </c>
      <c r="AA890" s="1" t="str" cm="1">
        <f t="array" ref="AA890">_xlfn.IFS(
  HOUR(L890) &lt; 6, "Overnight (12am–6am)",
  HOUR(L890) &lt; 10, "Morning (6am–10am)",
  HOUR(L890) &lt; 14, "Midday (10am–2pm)",
  HOUR(L890) &lt; 18, "Afternoon (2pm–6pm)",
  TRUE, "Evening (6pm–12am)"
)</f>
        <v>Midday (10am–2pm)</v>
      </c>
      <c r="AB890" s="5" t="str">
        <f t="shared" si="53"/>
        <v>Friday</v>
      </c>
      <c r="AC890" s="2">
        <f t="shared" si="54"/>
        <v>13</v>
      </c>
      <c r="AD890" s="7">
        <f t="shared" si="55"/>
        <v>46.000000003259629</v>
      </c>
    </row>
    <row r="891" spans="1:30" x14ac:dyDescent="0.35">
      <c r="A891" s="1" t="s">
        <v>978</v>
      </c>
      <c r="B891" s="4">
        <v>45908</v>
      </c>
      <c r="C891" s="1" t="s">
        <v>63</v>
      </c>
      <c r="D891" s="1" t="s">
        <v>28</v>
      </c>
      <c r="E891" s="1" t="s">
        <v>66</v>
      </c>
      <c r="F891" s="1" t="s">
        <v>30</v>
      </c>
      <c r="G891" s="1" t="s">
        <v>31</v>
      </c>
      <c r="H891" s="1" t="s">
        <v>32</v>
      </c>
      <c r="I891" s="1" t="s">
        <v>75</v>
      </c>
      <c r="J891" s="1" t="s">
        <v>1304</v>
      </c>
      <c r="K891" s="1" t="s">
        <v>1294</v>
      </c>
      <c r="L891" s="5">
        <v>45908.447916666664</v>
      </c>
      <c r="M891" s="5">
        <v>45908.461111111108</v>
      </c>
      <c r="N891" s="5">
        <v>45908.546527777777</v>
      </c>
      <c r="O891" s="5">
        <v>45908.566666666666</v>
      </c>
      <c r="P891" s="1">
        <v>19</v>
      </c>
      <c r="Q891" s="1">
        <v>123</v>
      </c>
      <c r="R891" s="1">
        <v>29</v>
      </c>
      <c r="S891" s="6">
        <v>3.7</v>
      </c>
      <c r="T891" s="1" t="s">
        <v>34</v>
      </c>
      <c r="U891" s="1" t="s">
        <v>35</v>
      </c>
      <c r="W891" s="2">
        <v>1.29</v>
      </c>
      <c r="X891" s="3">
        <v>21.16</v>
      </c>
      <c r="Y891" s="3">
        <v>267.91000000000003</v>
      </c>
      <c r="Z891" s="4" t="str">
        <f t="shared" si="52"/>
        <v>September</v>
      </c>
      <c r="AA891" s="1" t="str" cm="1">
        <f t="array" ref="AA891">_xlfn.IFS(
  HOUR(L891) &lt; 6, "Overnight (12am–6am)",
  HOUR(L891) &lt; 10, "Morning (6am–10am)",
  HOUR(L891) &lt; 14, "Midday (10am–2pm)",
  HOUR(L891) &lt; 18, "Afternoon (2pm–6pm)",
  TRUE, "Evening (6pm–12am)"
)</f>
        <v>Midday (10am–2pm)</v>
      </c>
      <c r="AB891" s="5" t="str">
        <f t="shared" si="53"/>
        <v>Monday</v>
      </c>
      <c r="AC891" s="2">
        <f t="shared" si="54"/>
        <v>10</v>
      </c>
      <c r="AD891" s="7">
        <f t="shared" si="55"/>
        <v>171.00000000209548</v>
      </c>
    </row>
    <row r="892" spans="1:30" x14ac:dyDescent="0.35">
      <c r="A892" s="1" t="s">
        <v>979</v>
      </c>
      <c r="B892" s="4">
        <v>45927</v>
      </c>
      <c r="C892" s="1" t="s">
        <v>59</v>
      </c>
      <c r="D892" s="1" t="s">
        <v>28</v>
      </c>
      <c r="E892" s="1" t="s">
        <v>53</v>
      </c>
      <c r="F892" s="1" t="s">
        <v>30</v>
      </c>
      <c r="G892" s="1" t="s">
        <v>39</v>
      </c>
      <c r="H892" s="1" t="s">
        <v>40</v>
      </c>
      <c r="I892" s="1" t="s">
        <v>73</v>
      </c>
      <c r="J892" s="1" t="s">
        <v>1303</v>
      </c>
      <c r="K892" s="1" t="s">
        <v>1292</v>
      </c>
      <c r="L892" s="5">
        <v>45927.371527777781</v>
      </c>
      <c r="M892" s="5">
        <v>45927.376388888886</v>
      </c>
      <c r="N892" s="5">
        <v>45927.405555555553</v>
      </c>
      <c r="O892" s="5">
        <v>45927.422222222223</v>
      </c>
      <c r="P892" s="1">
        <v>7</v>
      </c>
      <c r="Q892" s="1">
        <v>42</v>
      </c>
      <c r="R892" s="1">
        <v>24</v>
      </c>
      <c r="S892" s="6">
        <v>6.4</v>
      </c>
      <c r="T892" s="1" t="s">
        <v>34</v>
      </c>
      <c r="U892" s="1" t="s">
        <v>35</v>
      </c>
      <c r="W892" s="2">
        <v>1.98</v>
      </c>
      <c r="X892" s="3">
        <v>126.35</v>
      </c>
      <c r="Y892" s="3">
        <v>720.09</v>
      </c>
      <c r="Z892" s="4" t="str">
        <f t="shared" si="52"/>
        <v>September</v>
      </c>
      <c r="AA892" s="1" t="str" cm="1">
        <f t="array" ref="AA892">_xlfn.IFS(
  HOUR(L892) &lt; 6, "Overnight (12am–6am)",
  HOUR(L892) &lt; 10, "Morning (6am–10am)",
  HOUR(L892) &lt; 14, "Midday (10am–2pm)",
  HOUR(L892) &lt; 18, "Afternoon (2pm–6pm)",
  TRUE, "Evening (6pm–12am)"
)</f>
        <v>Morning (6am–10am)</v>
      </c>
      <c r="AB892" s="5" t="str">
        <f t="shared" si="53"/>
        <v>Saturday</v>
      </c>
      <c r="AC892" s="2">
        <f t="shared" si="54"/>
        <v>8</v>
      </c>
      <c r="AD892" s="7">
        <f t="shared" si="55"/>
        <v>72.999999996973202</v>
      </c>
    </row>
    <row r="893" spans="1:30" x14ac:dyDescent="0.35">
      <c r="A893" s="1" t="s">
        <v>980</v>
      </c>
      <c r="B893" s="4">
        <v>45916</v>
      </c>
      <c r="C893" s="1" t="s">
        <v>130</v>
      </c>
      <c r="D893" s="1" t="s">
        <v>28</v>
      </c>
      <c r="E893" s="1" t="s">
        <v>53</v>
      </c>
      <c r="F893" s="1" t="s">
        <v>30</v>
      </c>
      <c r="G893" s="1" t="s">
        <v>39</v>
      </c>
      <c r="H893" s="1" t="s">
        <v>40</v>
      </c>
      <c r="I893" s="1" t="s">
        <v>33</v>
      </c>
      <c r="J893" s="1" t="s">
        <v>1321</v>
      </c>
      <c r="K893" s="1" t="s">
        <v>1297</v>
      </c>
      <c r="L893" s="5">
        <v>45916.597222222219</v>
      </c>
      <c r="M893" s="5">
        <v>45916.597916666666</v>
      </c>
      <c r="N893" s="5">
        <v>45916.695833333331</v>
      </c>
      <c r="O893" s="5">
        <v>45916.699305555558</v>
      </c>
      <c r="P893" s="1">
        <v>1</v>
      </c>
      <c r="Q893" s="1">
        <v>141</v>
      </c>
      <c r="R893" s="1">
        <v>5</v>
      </c>
      <c r="S893" s="6">
        <v>1</v>
      </c>
      <c r="T893" s="1" t="s">
        <v>54</v>
      </c>
      <c r="U893" s="1" t="s">
        <v>35</v>
      </c>
      <c r="W893" s="2">
        <v>2.3199999999999998</v>
      </c>
      <c r="X893" s="3">
        <v>239.8</v>
      </c>
      <c r="Y893" s="3">
        <v>900.3</v>
      </c>
      <c r="Z893" s="4" t="str">
        <f t="shared" si="52"/>
        <v>September</v>
      </c>
      <c r="AA893" s="1" t="str" cm="1">
        <f t="array" ref="AA893">_xlfn.IFS(
  HOUR(L893) &lt; 6, "Overnight (12am–6am)",
  HOUR(L893) &lt; 10, "Morning (6am–10am)",
  HOUR(L893) &lt; 14, "Midday (10am–2pm)",
  HOUR(L893) &lt; 18, "Afternoon (2pm–6pm)",
  TRUE, "Evening (6pm–12am)"
)</f>
        <v>Afternoon (2pm–6pm)</v>
      </c>
      <c r="AB893" s="5" t="str">
        <f t="shared" si="53"/>
        <v>Tuesday</v>
      </c>
      <c r="AC893" s="2">
        <f t="shared" si="54"/>
        <v>14</v>
      </c>
      <c r="AD893" s="7">
        <f t="shared" si="55"/>
        <v>147.00000000768341</v>
      </c>
    </row>
    <row r="894" spans="1:30" x14ac:dyDescent="0.35">
      <c r="A894" s="1" t="s">
        <v>981</v>
      </c>
      <c r="B894" s="4">
        <v>45914</v>
      </c>
      <c r="C894" s="1" t="s">
        <v>96</v>
      </c>
      <c r="D894" s="1" t="s">
        <v>28</v>
      </c>
      <c r="E894" s="1" t="s">
        <v>38</v>
      </c>
      <c r="F894" s="1" t="s">
        <v>30</v>
      </c>
      <c r="G894" s="1" t="s">
        <v>39</v>
      </c>
      <c r="H894" s="1" t="s">
        <v>40</v>
      </c>
      <c r="I894" s="1" t="s">
        <v>47</v>
      </c>
      <c r="J894" s="1" t="s">
        <v>1317</v>
      </c>
      <c r="K894" s="1" t="s">
        <v>1293</v>
      </c>
      <c r="L894" s="5">
        <v>45914.670138888891</v>
      </c>
      <c r="M894" s="5">
        <v>45914.675000000003</v>
      </c>
      <c r="N894" s="5">
        <v>45914.826388888891</v>
      </c>
      <c r="O894" s="5">
        <v>45914.84375</v>
      </c>
      <c r="P894" s="1">
        <v>7</v>
      </c>
      <c r="Q894" s="1">
        <v>218</v>
      </c>
      <c r="R894" s="1">
        <v>25</v>
      </c>
      <c r="S894" s="6">
        <v>7.9</v>
      </c>
      <c r="T894" s="1" t="s">
        <v>41</v>
      </c>
      <c r="U894" s="1" t="s">
        <v>35</v>
      </c>
      <c r="W894" s="2">
        <v>0.5</v>
      </c>
      <c r="X894" s="3">
        <v>52.57</v>
      </c>
      <c r="Y894" s="3">
        <v>677.8</v>
      </c>
      <c r="Z894" s="4" t="str">
        <f t="shared" si="52"/>
        <v>September</v>
      </c>
      <c r="AA894" s="1" t="str" cm="1">
        <f t="array" ref="AA894">_xlfn.IFS(
  HOUR(L894) &lt; 6, "Overnight (12am–6am)",
  HOUR(L894) &lt; 10, "Morning (6am–10am)",
  HOUR(L894) &lt; 14, "Midday (10am–2pm)",
  HOUR(L894) &lt; 18, "Afternoon (2pm–6pm)",
  TRUE, "Evening (6pm–12am)"
)</f>
        <v>Afternoon (2pm–6pm)</v>
      </c>
      <c r="AB894" s="5" t="str">
        <f t="shared" si="53"/>
        <v>Sunday</v>
      </c>
      <c r="AC894" s="2">
        <f t="shared" si="54"/>
        <v>16</v>
      </c>
      <c r="AD894" s="7">
        <f t="shared" si="55"/>
        <v>249.99999999767169</v>
      </c>
    </row>
    <row r="895" spans="1:30" x14ac:dyDescent="0.35">
      <c r="A895" s="1" t="s">
        <v>982</v>
      </c>
      <c r="B895" s="4">
        <v>45905</v>
      </c>
      <c r="C895" s="1" t="s">
        <v>99</v>
      </c>
      <c r="D895" s="1" t="s">
        <v>28</v>
      </c>
      <c r="E895" s="1" t="s">
        <v>29</v>
      </c>
      <c r="F895" s="1" t="s">
        <v>30</v>
      </c>
      <c r="G895" s="1" t="s">
        <v>39</v>
      </c>
      <c r="H895" s="1" t="s">
        <v>40</v>
      </c>
      <c r="I895" s="1" t="s">
        <v>107</v>
      </c>
      <c r="J895" s="1" t="s">
        <v>1320</v>
      </c>
      <c r="K895" s="1" t="s">
        <v>1294</v>
      </c>
      <c r="L895" s="5">
        <v>45905.347222222219</v>
      </c>
      <c r="M895" s="5">
        <v>45905.362500000003</v>
      </c>
      <c r="N895" s="5">
        <v>45905.362500000003</v>
      </c>
      <c r="O895" s="5">
        <v>45905.379861111112</v>
      </c>
      <c r="P895" s="1">
        <v>22</v>
      </c>
      <c r="Q895" s="1">
        <v>0</v>
      </c>
      <c r="R895" s="1">
        <v>25</v>
      </c>
      <c r="S895" s="6">
        <v>3</v>
      </c>
      <c r="T895" s="1" t="s">
        <v>54</v>
      </c>
      <c r="U895" s="1" t="s">
        <v>35</v>
      </c>
      <c r="W895" s="2">
        <v>1.69</v>
      </c>
      <c r="X895" s="3">
        <v>319.81</v>
      </c>
      <c r="Y895" s="3">
        <v>898.99</v>
      </c>
      <c r="Z895" s="4" t="str">
        <f t="shared" si="52"/>
        <v>September</v>
      </c>
      <c r="AA895" s="1" t="str" cm="1">
        <f t="array" ref="AA895">_xlfn.IFS(
  HOUR(L895) &lt; 6, "Overnight (12am–6am)",
  HOUR(L895) &lt; 10, "Morning (6am–10am)",
  HOUR(L895) &lt; 14, "Midday (10am–2pm)",
  HOUR(L895) &lt; 18, "Afternoon (2pm–6pm)",
  TRUE, "Evening (6pm–12am)"
)</f>
        <v>Morning (6am–10am)</v>
      </c>
      <c r="AB895" s="5" t="str">
        <f t="shared" si="53"/>
        <v>Friday</v>
      </c>
      <c r="AC895" s="2">
        <f t="shared" si="54"/>
        <v>8</v>
      </c>
      <c r="AD895" s="7">
        <f t="shared" si="55"/>
        <v>47.000000006519258</v>
      </c>
    </row>
    <row r="896" spans="1:30" x14ac:dyDescent="0.35">
      <c r="A896" s="1" t="s">
        <v>983</v>
      </c>
      <c r="B896" s="4">
        <v>45916</v>
      </c>
      <c r="C896" s="1" t="s">
        <v>69</v>
      </c>
      <c r="D896" s="1" t="s">
        <v>28</v>
      </c>
      <c r="E896" s="1" t="s">
        <v>53</v>
      </c>
      <c r="F896" s="1" t="s">
        <v>30</v>
      </c>
      <c r="G896" s="1" t="s">
        <v>39</v>
      </c>
      <c r="H896" s="1" t="s">
        <v>40</v>
      </c>
      <c r="I896" s="1" t="s">
        <v>57</v>
      </c>
      <c r="J896" s="1" t="s">
        <v>1316</v>
      </c>
      <c r="K896" s="1" t="s">
        <v>1297</v>
      </c>
      <c r="L896" s="5">
        <v>45916.71875</v>
      </c>
      <c r="M896" s="5">
        <v>45916.729861111111</v>
      </c>
      <c r="N896" s="5">
        <v>45916.844444444447</v>
      </c>
      <c r="O896" s="5">
        <v>45916.861111111109</v>
      </c>
      <c r="P896" s="1">
        <v>16</v>
      </c>
      <c r="Q896" s="1">
        <v>165</v>
      </c>
      <c r="R896" s="1">
        <v>24</v>
      </c>
      <c r="S896" s="6">
        <v>15.3</v>
      </c>
      <c r="T896" s="1" t="s">
        <v>48</v>
      </c>
      <c r="U896" s="1" t="s">
        <v>35</v>
      </c>
      <c r="W896" s="2">
        <v>1.61</v>
      </c>
      <c r="X896" s="3">
        <v>216.24</v>
      </c>
      <c r="Y896" s="3">
        <v>686.31</v>
      </c>
      <c r="Z896" s="4" t="str">
        <f t="shared" si="52"/>
        <v>September</v>
      </c>
      <c r="AA896" s="1" t="str" cm="1">
        <f t="array" ref="AA896">_xlfn.IFS(
  HOUR(L896) &lt; 6, "Overnight (12am–6am)",
  HOUR(L896) &lt; 10, "Morning (6am–10am)",
  HOUR(L896) &lt; 14, "Midday (10am–2pm)",
  HOUR(L896) &lt; 18, "Afternoon (2pm–6pm)",
  TRUE, "Evening (6pm–12am)"
)</f>
        <v>Afternoon (2pm–6pm)</v>
      </c>
      <c r="AB896" s="5" t="str">
        <f t="shared" si="53"/>
        <v>Tuesday</v>
      </c>
      <c r="AC896" s="2">
        <f t="shared" si="54"/>
        <v>17</v>
      </c>
      <c r="AD896" s="7">
        <f t="shared" si="55"/>
        <v>204.99999999767169</v>
      </c>
    </row>
    <row r="897" spans="1:30" x14ac:dyDescent="0.35">
      <c r="A897" s="1" t="s">
        <v>984</v>
      </c>
      <c r="B897" s="4">
        <v>45908</v>
      </c>
      <c r="C897" s="1" t="s">
        <v>50</v>
      </c>
      <c r="D897" s="1" t="s">
        <v>28</v>
      </c>
      <c r="E897" s="1" t="s">
        <v>38</v>
      </c>
      <c r="F897" s="1" t="s">
        <v>30</v>
      </c>
      <c r="G897" s="1" t="s">
        <v>39</v>
      </c>
      <c r="H897" s="1" t="s">
        <v>40</v>
      </c>
      <c r="I897" s="1" t="s">
        <v>75</v>
      </c>
      <c r="J897" s="1" t="s">
        <v>1317</v>
      </c>
      <c r="K897" s="1" t="s">
        <v>1297</v>
      </c>
      <c r="L897" s="5">
        <v>45908.413194444445</v>
      </c>
      <c r="M897" s="5">
        <v>45908.430555555555</v>
      </c>
      <c r="N897" s="5">
        <v>45908.509722222225</v>
      </c>
      <c r="O897" s="5">
        <v>45908.537499999999</v>
      </c>
      <c r="P897" s="1">
        <v>25</v>
      </c>
      <c r="Q897" s="1">
        <v>114</v>
      </c>
      <c r="R897" s="1">
        <v>40</v>
      </c>
      <c r="S897" s="6">
        <v>6.2</v>
      </c>
      <c r="T897" s="1" t="s">
        <v>48</v>
      </c>
      <c r="U897" s="1" t="s">
        <v>35</v>
      </c>
      <c r="W897" s="2">
        <v>1</v>
      </c>
      <c r="X897" s="3">
        <v>204.91</v>
      </c>
      <c r="Y897" s="3">
        <v>604</v>
      </c>
      <c r="Z897" s="4" t="str">
        <f t="shared" si="52"/>
        <v>September</v>
      </c>
      <c r="AA897" s="1" t="str" cm="1">
        <f t="array" ref="AA897">_xlfn.IFS(
  HOUR(L897) &lt; 6, "Overnight (12am–6am)",
  HOUR(L897) &lt; 10, "Morning (6am–10am)",
  HOUR(L897) &lt; 14, "Midday (10am–2pm)",
  HOUR(L897) &lt; 18, "Afternoon (2pm–6pm)",
  TRUE, "Evening (6pm–12am)"
)</f>
        <v>Morning (6am–10am)</v>
      </c>
      <c r="AB897" s="5" t="str">
        <f t="shared" si="53"/>
        <v>Monday</v>
      </c>
      <c r="AC897" s="2">
        <f t="shared" si="54"/>
        <v>9</v>
      </c>
      <c r="AD897" s="7">
        <f t="shared" si="55"/>
        <v>178.99999999674037</v>
      </c>
    </row>
    <row r="898" spans="1:30" x14ac:dyDescent="0.35">
      <c r="A898" s="1" t="s">
        <v>985</v>
      </c>
      <c r="B898" s="4">
        <v>45902</v>
      </c>
      <c r="C898" s="1" t="s">
        <v>83</v>
      </c>
      <c r="D898" s="1" t="s">
        <v>28</v>
      </c>
      <c r="E898" s="1" t="s">
        <v>29</v>
      </c>
      <c r="F898" s="1" t="s">
        <v>30</v>
      </c>
      <c r="G898" s="1" t="s">
        <v>39</v>
      </c>
      <c r="H898" s="1" t="s">
        <v>40</v>
      </c>
      <c r="I898" s="1" t="s">
        <v>33</v>
      </c>
      <c r="J898" s="1" t="s">
        <v>1303</v>
      </c>
      <c r="K898" s="1" t="s">
        <v>1293</v>
      </c>
      <c r="L898" s="5">
        <v>45902.319444444445</v>
      </c>
      <c r="M898" s="5">
        <v>45902.333333333336</v>
      </c>
      <c r="N898" s="5">
        <v>45902.427777777775</v>
      </c>
      <c r="O898" s="5">
        <v>45902.435416666667</v>
      </c>
      <c r="P898" s="1">
        <v>20</v>
      </c>
      <c r="Q898" s="1">
        <v>136</v>
      </c>
      <c r="R898" s="1">
        <v>11</v>
      </c>
      <c r="S898" s="6">
        <v>24</v>
      </c>
      <c r="T898" s="1" t="s">
        <v>48</v>
      </c>
      <c r="U898" s="1" t="s">
        <v>35</v>
      </c>
      <c r="W898" s="2">
        <v>2.56</v>
      </c>
      <c r="X898" s="3">
        <v>186.69</v>
      </c>
      <c r="Y898" s="3">
        <v>344.43</v>
      </c>
      <c r="Z898" s="4" t="str">
        <f t="shared" ref="Z898:Z961" si="56">TEXT(B898,"MMMM")</f>
        <v>September</v>
      </c>
      <c r="AA898" s="1" t="str" cm="1">
        <f t="array" ref="AA898">_xlfn.IFS(
  HOUR(L898) &lt; 6, "Overnight (12am–6am)",
  HOUR(L898) &lt; 10, "Morning (6am–10am)",
  HOUR(L898) &lt; 14, "Midday (10am–2pm)",
  HOUR(L898) &lt; 18, "Afternoon (2pm–6pm)",
  TRUE, "Evening (6pm–12am)"
)</f>
        <v>Morning (6am–10am)</v>
      </c>
      <c r="AB898" s="5" t="str">
        <f t="shared" ref="AB898:AB961" si="57">TEXT(L898,"DDDD")</f>
        <v>Tuesday</v>
      </c>
      <c r="AC898" s="2">
        <f t="shared" ref="AC898:AC961" si="58">HOUR(L898)</f>
        <v>7</v>
      </c>
      <c r="AD898" s="7">
        <f t="shared" ref="AD898:AD961" si="59">(O898-L898)*(60*24)</f>
        <v>166.99999999953434</v>
      </c>
    </row>
    <row r="899" spans="1:30" x14ac:dyDescent="0.35">
      <c r="A899" s="1" t="s">
        <v>986</v>
      </c>
      <c r="B899" s="4">
        <v>45902</v>
      </c>
      <c r="C899" s="1" t="s">
        <v>63</v>
      </c>
      <c r="D899" s="1" t="s">
        <v>28</v>
      </c>
      <c r="E899" s="1" t="s">
        <v>56</v>
      </c>
      <c r="F899" s="1" t="s">
        <v>30</v>
      </c>
      <c r="G899" s="1" t="s">
        <v>39</v>
      </c>
      <c r="H899" s="1" t="s">
        <v>40</v>
      </c>
      <c r="I899" s="1" t="s">
        <v>57</v>
      </c>
      <c r="J899" s="1" t="s">
        <v>1302</v>
      </c>
      <c r="K899" s="1" t="s">
        <v>1297</v>
      </c>
      <c r="L899" s="5">
        <v>45902.701388888891</v>
      </c>
      <c r="M899" s="5">
        <v>45902.715277777781</v>
      </c>
      <c r="N899" s="5">
        <v>45902.777083333334</v>
      </c>
      <c r="O899" s="5">
        <v>45902.801388888889</v>
      </c>
      <c r="P899" s="1">
        <v>20</v>
      </c>
      <c r="Q899" s="1">
        <v>89</v>
      </c>
      <c r="R899" s="1">
        <v>35</v>
      </c>
      <c r="S899" s="6">
        <v>19</v>
      </c>
      <c r="T899" s="1" t="s">
        <v>77</v>
      </c>
      <c r="U899" s="1" t="s">
        <v>35</v>
      </c>
      <c r="W899" s="2">
        <v>2.77</v>
      </c>
      <c r="X899" s="3">
        <v>227.47</v>
      </c>
      <c r="Y899" s="3">
        <v>799.66</v>
      </c>
      <c r="Z899" s="4" t="str">
        <f t="shared" si="56"/>
        <v>September</v>
      </c>
      <c r="AA899" s="1" t="str" cm="1">
        <f t="array" ref="AA899">_xlfn.IFS(
  HOUR(L899) &lt; 6, "Overnight (12am–6am)",
  HOUR(L899) &lt; 10, "Morning (6am–10am)",
  HOUR(L899) &lt; 14, "Midday (10am–2pm)",
  HOUR(L899) &lt; 18, "Afternoon (2pm–6pm)",
  TRUE, "Evening (6pm–12am)"
)</f>
        <v>Afternoon (2pm–6pm)</v>
      </c>
      <c r="AB899" s="5" t="str">
        <f t="shared" si="57"/>
        <v>Tuesday</v>
      </c>
      <c r="AC899" s="2">
        <f t="shared" si="58"/>
        <v>16</v>
      </c>
      <c r="AD899" s="7">
        <f t="shared" si="59"/>
        <v>143.99999999790452</v>
      </c>
    </row>
    <row r="900" spans="1:30" x14ac:dyDescent="0.35">
      <c r="A900" s="1" t="s">
        <v>987</v>
      </c>
      <c r="B900" s="4">
        <v>45913</v>
      </c>
      <c r="C900" s="1" t="s">
        <v>63</v>
      </c>
      <c r="D900" s="1" t="s">
        <v>28</v>
      </c>
      <c r="E900" s="1" t="s">
        <v>66</v>
      </c>
      <c r="F900" s="1" t="s">
        <v>30</v>
      </c>
      <c r="G900" s="1" t="s">
        <v>39</v>
      </c>
      <c r="H900" s="1" t="s">
        <v>40</v>
      </c>
      <c r="I900" s="1" t="s">
        <v>107</v>
      </c>
      <c r="J900" s="1" t="s">
        <v>1322</v>
      </c>
      <c r="K900" s="1" t="s">
        <v>1295</v>
      </c>
      <c r="L900" s="5">
        <v>45913.329861111109</v>
      </c>
      <c r="M900" s="5">
        <v>45913.348611111112</v>
      </c>
      <c r="N900" s="5">
        <v>45913.397916666669</v>
      </c>
      <c r="O900" s="5">
        <v>45913.423611111109</v>
      </c>
      <c r="P900" s="1">
        <v>27</v>
      </c>
      <c r="Q900" s="1">
        <v>71</v>
      </c>
      <c r="R900" s="1">
        <v>37</v>
      </c>
      <c r="S900" s="6">
        <v>3.2</v>
      </c>
      <c r="T900" s="1" t="s">
        <v>77</v>
      </c>
      <c r="U900" s="1" t="s">
        <v>35</v>
      </c>
      <c r="W900" s="2">
        <v>1.1599999999999999</v>
      </c>
      <c r="X900" s="3">
        <v>0</v>
      </c>
      <c r="Y900" s="3">
        <v>420.27</v>
      </c>
      <c r="Z900" s="4" t="str">
        <f t="shared" si="56"/>
        <v>September</v>
      </c>
      <c r="AA900" s="1" t="str" cm="1">
        <f t="array" ref="AA900">_xlfn.IFS(
  HOUR(L900) &lt; 6, "Overnight (12am–6am)",
  HOUR(L900) &lt; 10, "Morning (6am–10am)",
  HOUR(L900) &lt; 14, "Midday (10am–2pm)",
  HOUR(L900) &lt; 18, "Afternoon (2pm–6pm)",
  TRUE, "Evening (6pm–12am)"
)</f>
        <v>Morning (6am–10am)</v>
      </c>
      <c r="AB900" s="5" t="str">
        <f t="shared" si="57"/>
        <v>Saturday</v>
      </c>
      <c r="AC900" s="2">
        <f t="shared" si="58"/>
        <v>7</v>
      </c>
      <c r="AD900" s="7">
        <f t="shared" si="59"/>
        <v>135</v>
      </c>
    </row>
    <row r="901" spans="1:30" x14ac:dyDescent="0.35">
      <c r="A901" s="1" t="s">
        <v>988</v>
      </c>
      <c r="B901" s="4">
        <v>45917</v>
      </c>
      <c r="C901" s="1" t="s">
        <v>37</v>
      </c>
      <c r="D901" s="1" t="s">
        <v>28</v>
      </c>
      <c r="E901" s="1" t="s">
        <v>38</v>
      </c>
      <c r="F901" s="1" t="s">
        <v>30</v>
      </c>
      <c r="G901" s="1" t="s">
        <v>45</v>
      </c>
      <c r="H901" s="1" t="s">
        <v>46</v>
      </c>
      <c r="I901" s="1" t="s">
        <v>75</v>
      </c>
      <c r="J901" s="1" t="s">
        <v>1301</v>
      </c>
      <c r="K901" s="1" t="s">
        <v>1294</v>
      </c>
      <c r="L901" s="5">
        <v>45917.847222222219</v>
      </c>
      <c r="M901" s="5">
        <v>45917.847916666666</v>
      </c>
      <c r="N901" s="5">
        <v>45917.870138888888</v>
      </c>
      <c r="O901" s="5">
        <v>45917.884722222225</v>
      </c>
      <c r="P901" s="1">
        <v>1</v>
      </c>
      <c r="Q901" s="1">
        <v>32</v>
      </c>
      <c r="R901" s="1">
        <v>21</v>
      </c>
      <c r="S901" s="6">
        <v>17.8</v>
      </c>
      <c r="T901" s="1" t="s">
        <v>60</v>
      </c>
      <c r="U901" s="1" t="s">
        <v>35</v>
      </c>
      <c r="W901" s="2">
        <v>1.77</v>
      </c>
      <c r="X901" s="3">
        <v>38.25</v>
      </c>
      <c r="Y901" s="3">
        <v>599.78</v>
      </c>
      <c r="Z901" s="4" t="str">
        <f t="shared" si="56"/>
        <v>September</v>
      </c>
      <c r="AA901" s="1" t="str" cm="1">
        <f t="array" ref="AA901">_xlfn.IFS(
  HOUR(L901) &lt; 6, "Overnight (12am–6am)",
  HOUR(L901) &lt; 10, "Morning (6am–10am)",
  HOUR(L901) &lt; 14, "Midday (10am–2pm)",
  HOUR(L901) &lt; 18, "Afternoon (2pm–6pm)",
  TRUE, "Evening (6pm–12am)"
)</f>
        <v>Evening (6pm–12am)</v>
      </c>
      <c r="AB901" s="5" t="str">
        <f t="shared" si="57"/>
        <v>Wednesday</v>
      </c>
      <c r="AC901" s="2">
        <f t="shared" si="58"/>
        <v>20</v>
      </c>
      <c r="AD901" s="7">
        <f t="shared" si="59"/>
        <v>54.000000008381903</v>
      </c>
    </row>
    <row r="902" spans="1:30" x14ac:dyDescent="0.35">
      <c r="A902" s="1" t="s">
        <v>989</v>
      </c>
      <c r="B902" s="4">
        <v>45946</v>
      </c>
      <c r="C902" s="1" t="s">
        <v>96</v>
      </c>
      <c r="D902" s="1" t="s">
        <v>28</v>
      </c>
      <c r="E902" s="1" t="s">
        <v>53</v>
      </c>
      <c r="F902" s="1" t="s">
        <v>44</v>
      </c>
      <c r="G902" s="1" t="s">
        <v>31</v>
      </c>
      <c r="H902" s="1" t="s">
        <v>32</v>
      </c>
      <c r="I902" s="1" t="s">
        <v>67</v>
      </c>
      <c r="J902" s="1" t="s">
        <v>1302</v>
      </c>
      <c r="K902" s="1" t="s">
        <v>1294</v>
      </c>
      <c r="L902" s="5">
        <v>45946.583333333336</v>
      </c>
      <c r="M902" s="5">
        <v>45946.603472222225</v>
      </c>
      <c r="N902" s="5">
        <v>45946.647916666669</v>
      </c>
      <c r="O902" s="5">
        <v>45946.671527777777</v>
      </c>
      <c r="P902" s="1">
        <v>29</v>
      </c>
      <c r="Q902" s="1">
        <v>64</v>
      </c>
      <c r="R902" s="1">
        <v>34</v>
      </c>
      <c r="S902" s="6">
        <v>9.1</v>
      </c>
      <c r="T902" s="1" t="s">
        <v>41</v>
      </c>
      <c r="U902" s="1" t="s">
        <v>35</v>
      </c>
      <c r="W902" s="2">
        <v>0.7</v>
      </c>
      <c r="X902" s="3">
        <v>66.150000000000006</v>
      </c>
      <c r="Y902" s="3">
        <v>146.29</v>
      </c>
      <c r="Z902" s="4" t="str">
        <f t="shared" si="56"/>
        <v>October</v>
      </c>
      <c r="AA902" s="1" t="str" cm="1">
        <f t="array" ref="AA902">_xlfn.IFS(
  HOUR(L902) &lt; 6, "Overnight (12am–6am)",
  HOUR(L902) &lt; 10, "Morning (6am–10am)",
  HOUR(L902) &lt; 14, "Midday (10am–2pm)",
  HOUR(L902) &lt; 18, "Afternoon (2pm–6pm)",
  TRUE, "Evening (6pm–12am)"
)</f>
        <v>Afternoon (2pm–6pm)</v>
      </c>
      <c r="AB902" s="5" t="str">
        <f t="shared" si="57"/>
        <v>Thursday</v>
      </c>
      <c r="AC902" s="2">
        <f t="shared" si="58"/>
        <v>14</v>
      </c>
      <c r="AD902" s="7">
        <f t="shared" si="59"/>
        <v>126.99999999487773</v>
      </c>
    </row>
    <row r="903" spans="1:30" x14ac:dyDescent="0.35">
      <c r="A903" s="1" t="s">
        <v>991</v>
      </c>
      <c r="B903" s="4">
        <v>45952</v>
      </c>
      <c r="C903" s="1" t="s">
        <v>119</v>
      </c>
      <c r="D903" s="1" t="s">
        <v>28</v>
      </c>
      <c r="E903" s="1" t="s">
        <v>38</v>
      </c>
      <c r="F903" s="1" t="s">
        <v>44</v>
      </c>
      <c r="G903" s="1" t="s">
        <v>45</v>
      </c>
      <c r="H903" s="1" t="s">
        <v>46</v>
      </c>
      <c r="I903" s="1" t="s">
        <v>85</v>
      </c>
      <c r="J903" s="1" t="s">
        <v>1302</v>
      </c>
      <c r="K903" s="1" t="s">
        <v>1297</v>
      </c>
      <c r="L903" s="5">
        <v>45952.395833333336</v>
      </c>
      <c r="M903" s="5">
        <v>45952.398611111108</v>
      </c>
      <c r="N903" s="5">
        <v>45952.411111111112</v>
      </c>
      <c r="O903" s="5">
        <v>45952.425694444442</v>
      </c>
      <c r="P903" s="1">
        <v>4</v>
      </c>
      <c r="Q903" s="1">
        <v>18</v>
      </c>
      <c r="R903" s="1">
        <v>21</v>
      </c>
      <c r="S903" s="6">
        <v>13.4</v>
      </c>
      <c r="T903" s="1" t="s">
        <v>60</v>
      </c>
      <c r="U903" s="1" t="s">
        <v>35</v>
      </c>
      <c r="W903" s="2">
        <v>2.4700000000000002</v>
      </c>
      <c r="X903" s="3">
        <v>105.02</v>
      </c>
      <c r="Y903" s="3">
        <v>1479.23</v>
      </c>
      <c r="Z903" s="4" t="str">
        <f t="shared" si="56"/>
        <v>October</v>
      </c>
      <c r="AA903" s="1" t="str" cm="1">
        <f t="array" ref="AA903">_xlfn.IFS(
  HOUR(L903) &lt; 6, "Overnight (12am–6am)",
  HOUR(L903) &lt; 10, "Morning (6am–10am)",
  HOUR(L903) &lt; 14, "Midday (10am–2pm)",
  HOUR(L903) &lt; 18, "Afternoon (2pm–6pm)",
  TRUE, "Evening (6pm–12am)"
)</f>
        <v>Morning (6am–10am)</v>
      </c>
      <c r="AB903" s="5" t="str">
        <f t="shared" si="57"/>
        <v>Wednesday</v>
      </c>
      <c r="AC903" s="2">
        <f t="shared" si="58"/>
        <v>9</v>
      </c>
      <c r="AD903" s="7">
        <f t="shared" si="59"/>
        <v>42.999999993480742</v>
      </c>
    </row>
    <row r="904" spans="1:30" x14ac:dyDescent="0.35">
      <c r="A904" s="1" t="s">
        <v>992</v>
      </c>
      <c r="B904" s="4">
        <v>45958</v>
      </c>
      <c r="C904" s="1" t="s">
        <v>27</v>
      </c>
      <c r="D904" s="1" t="s">
        <v>28</v>
      </c>
      <c r="E904" s="1" t="s">
        <v>29</v>
      </c>
      <c r="F904" s="1" t="s">
        <v>44</v>
      </c>
      <c r="G904" s="1" t="s">
        <v>45</v>
      </c>
      <c r="H904" s="1" t="s">
        <v>46</v>
      </c>
      <c r="I904" s="1" t="s">
        <v>47</v>
      </c>
      <c r="J904" s="1" t="s">
        <v>1314</v>
      </c>
      <c r="K904" s="1" t="s">
        <v>1292</v>
      </c>
      <c r="L904" s="5">
        <v>45958.385416666664</v>
      </c>
      <c r="M904" s="5">
        <v>45958.387499999997</v>
      </c>
      <c r="N904" s="5">
        <v>45958.39166666667</v>
      </c>
      <c r="O904" s="5">
        <v>45958.423611111109</v>
      </c>
      <c r="P904" s="1">
        <v>3</v>
      </c>
      <c r="Q904" s="1">
        <v>6</v>
      </c>
      <c r="R904" s="1">
        <v>46</v>
      </c>
      <c r="S904" s="6">
        <v>17.3</v>
      </c>
      <c r="T904" s="1" t="s">
        <v>34</v>
      </c>
      <c r="U904" s="1" t="s">
        <v>35</v>
      </c>
      <c r="W904" s="2">
        <v>2.2599999999999998</v>
      </c>
      <c r="X904" s="3">
        <v>32.61</v>
      </c>
      <c r="Y904" s="3">
        <v>771.03</v>
      </c>
      <c r="Z904" s="4" t="str">
        <f t="shared" si="56"/>
        <v>October</v>
      </c>
      <c r="AA904" s="1" t="str" cm="1">
        <f t="array" ref="AA904">_xlfn.IFS(
  HOUR(L904) &lt; 6, "Overnight (12am–6am)",
  HOUR(L904) &lt; 10, "Morning (6am–10am)",
  HOUR(L904) &lt; 14, "Midday (10am–2pm)",
  HOUR(L904) &lt; 18, "Afternoon (2pm–6pm)",
  TRUE, "Evening (6pm–12am)"
)</f>
        <v>Morning (6am–10am)</v>
      </c>
      <c r="AB904" s="5" t="str">
        <f t="shared" si="57"/>
        <v>Tuesday</v>
      </c>
      <c r="AC904" s="2">
        <f t="shared" si="58"/>
        <v>9</v>
      </c>
      <c r="AD904" s="7">
        <f t="shared" si="59"/>
        <v>55.000000001164153</v>
      </c>
    </row>
    <row r="905" spans="1:30" x14ac:dyDescent="0.35">
      <c r="A905" s="1" t="s">
        <v>993</v>
      </c>
      <c r="B905" s="4">
        <v>45932</v>
      </c>
      <c r="C905" s="1" t="s">
        <v>88</v>
      </c>
      <c r="D905" s="1" t="s">
        <v>28</v>
      </c>
      <c r="E905" s="1" t="s">
        <v>53</v>
      </c>
      <c r="F905" s="1" t="s">
        <v>30</v>
      </c>
      <c r="G905" s="1" t="s">
        <v>31</v>
      </c>
      <c r="H905" s="1" t="s">
        <v>32</v>
      </c>
      <c r="I905" s="1" t="s">
        <v>33</v>
      </c>
      <c r="J905" s="1" t="s">
        <v>1318</v>
      </c>
      <c r="K905" s="1" t="s">
        <v>1296</v>
      </c>
      <c r="L905" s="5">
        <v>45932.482638888891</v>
      </c>
      <c r="M905" s="5">
        <v>45932.500694444447</v>
      </c>
      <c r="N905" s="5">
        <v>45932.609027777777</v>
      </c>
      <c r="O905" s="5">
        <v>45932.630555555559</v>
      </c>
      <c r="P905" s="1">
        <v>26</v>
      </c>
      <c r="Q905" s="1">
        <v>156</v>
      </c>
      <c r="R905" s="1">
        <v>31</v>
      </c>
      <c r="S905" s="6">
        <v>17.100000000000001</v>
      </c>
      <c r="T905" s="1" t="s">
        <v>48</v>
      </c>
      <c r="U905" s="1" t="s">
        <v>35</v>
      </c>
      <c r="W905" s="2">
        <v>0.67</v>
      </c>
      <c r="X905" s="3">
        <v>17.010000000000002</v>
      </c>
      <c r="Y905" s="3">
        <v>223.79</v>
      </c>
      <c r="Z905" s="4" t="str">
        <f t="shared" si="56"/>
        <v>October</v>
      </c>
      <c r="AA905" s="1" t="str" cm="1">
        <f t="array" ref="AA905">_xlfn.IFS(
  HOUR(L905) &lt; 6, "Overnight (12am–6am)",
  HOUR(L905) &lt; 10, "Morning (6am–10am)",
  HOUR(L905) &lt; 14, "Midday (10am–2pm)",
  HOUR(L905) &lt; 18, "Afternoon (2pm–6pm)",
  TRUE, "Evening (6pm–12am)"
)</f>
        <v>Midday (10am–2pm)</v>
      </c>
      <c r="AB905" s="5" t="str">
        <f t="shared" si="57"/>
        <v>Thursday</v>
      </c>
      <c r="AC905" s="2">
        <f t="shared" si="58"/>
        <v>11</v>
      </c>
      <c r="AD905" s="7">
        <f t="shared" si="59"/>
        <v>213.00000000279397</v>
      </c>
    </row>
    <row r="906" spans="1:30" x14ac:dyDescent="0.35">
      <c r="A906" s="1" t="s">
        <v>994</v>
      </c>
      <c r="B906" s="4">
        <v>45952</v>
      </c>
      <c r="C906" s="1" t="s">
        <v>88</v>
      </c>
      <c r="D906" s="1" t="s">
        <v>28</v>
      </c>
      <c r="E906" s="1" t="s">
        <v>66</v>
      </c>
      <c r="F906" s="1" t="s">
        <v>30</v>
      </c>
      <c r="G906" s="1" t="s">
        <v>39</v>
      </c>
      <c r="H906" s="1" t="s">
        <v>40</v>
      </c>
      <c r="I906" s="1" t="s">
        <v>47</v>
      </c>
      <c r="J906" s="1" t="s">
        <v>1312</v>
      </c>
      <c r="K906" s="1" t="s">
        <v>1297</v>
      </c>
      <c r="L906" s="5">
        <v>45952.670138888891</v>
      </c>
      <c r="M906" s="5">
        <v>45952.6875</v>
      </c>
      <c r="N906" s="5">
        <v>45952.725694444445</v>
      </c>
      <c r="O906" s="5">
        <v>45952.734027777777</v>
      </c>
      <c r="P906" s="1">
        <v>25</v>
      </c>
      <c r="Q906" s="1">
        <v>55</v>
      </c>
      <c r="R906" s="1">
        <v>12</v>
      </c>
      <c r="S906" s="6">
        <v>11.3</v>
      </c>
      <c r="T906" s="1" t="s">
        <v>48</v>
      </c>
      <c r="U906" s="1" t="s">
        <v>35</v>
      </c>
      <c r="W906" s="2">
        <v>2.54</v>
      </c>
      <c r="X906" s="3">
        <v>284</v>
      </c>
      <c r="Y906" s="3">
        <v>613.54999999999995</v>
      </c>
      <c r="Z906" s="4" t="str">
        <f t="shared" si="56"/>
        <v>October</v>
      </c>
      <c r="AA906" s="1" t="str" cm="1">
        <f t="array" ref="AA906">_xlfn.IFS(
  HOUR(L906) &lt; 6, "Overnight (12am–6am)",
  HOUR(L906) &lt; 10, "Morning (6am–10am)",
  HOUR(L906) &lt; 14, "Midday (10am–2pm)",
  HOUR(L906) &lt; 18, "Afternoon (2pm–6pm)",
  TRUE, "Evening (6pm–12am)"
)</f>
        <v>Afternoon (2pm–6pm)</v>
      </c>
      <c r="AB906" s="5" t="str">
        <f t="shared" si="57"/>
        <v>Wednesday</v>
      </c>
      <c r="AC906" s="2">
        <f t="shared" si="58"/>
        <v>16</v>
      </c>
      <c r="AD906" s="7">
        <f t="shared" si="59"/>
        <v>91.999999996041879</v>
      </c>
    </row>
    <row r="907" spans="1:30" x14ac:dyDescent="0.35">
      <c r="A907" s="1" t="s">
        <v>995</v>
      </c>
      <c r="B907" s="4">
        <v>45949</v>
      </c>
      <c r="C907" s="1" t="s">
        <v>119</v>
      </c>
      <c r="D907" s="1" t="s">
        <v>28</v>
      </c>
      <c r="E907" s="1" t="s">
        <v>53</v>
      </c>
      <c r="F907" s="1" t="s">
        <v>30</v>
      </c>
      <c r="G907" s="1" t="s">
        <v>39</v>
      </c>
      <c r="H907" s="1" t="s">
        <v>40</v>
      </c>
      <c r="I907" s="1" t="s">
        <v>75</v>
      </c>
      <c r="J907" s="1" t="s">
        <v>1304</v>
      </c>
      <c r="K907" s="1" t="s">
        <v>1295</v>
      </c>
      <c r="L907" s="5">
        <v>45949.444444444445</v>
      </c>
      <c r="M907" s="5">
        <v>45949.451388888891</v>
      </c>
      <c r="N907" s="5">
        <v>45949.508333333331</v>
      </c>
      <c r="O907" s="5">
        <v>45949.51458333333</v>
      </c>
      <c r="P907" s="1">
        <v>10</v>
      </c>
      <c r="Q907" s="1">
        <v>82</v>
      </c>
      <c r="R907" s="1">
        <v>9</v>
      </c>
      <c r="S907" s="6">
        <v>20.399999999999999</v>
      </c>
      <c r="T907" s="1" t="s">
        <v>60</v>
      </c>
      <c r="U907" s="1" t="s">
        <v>35</v>
      </c>
      <c r="W907" s="2">
        <v>3.01</v>
      </c>
      <c r="X907" s="3">
        <v>260.45999999999998</v>
      </c>
      <c r="Y907" s="3">
        <v>860.57</v>
      </c>
      <c r="Z907" s="4" t="str">
        <f t="shared" si="56"/>
        <v>October</v>
      </c>
      <c r="AA907" s="1" t="str" cm="1">
        <f t="array" ref="AA907">_xlfn.IFS(
  HOUR(L907) &lt; 6, "Overnight (12am–6am)",
  HOUR(L907) &lt; 10, "Morning (6am–10am)",
  HOUR(L907) &lt; 14, "Midday (10am–2pm)",
  HOUR(L907) &lt; 18, "Afternoon (2pm–6pm)",
  TRUE, "Evening (6pm–12am)"
)</f>
        <v>Midday (10am–2pm)</v>
      </c>
      <c r="AB907" s="5" t="str">
        <f t="shared" si="57"/>
        <v>Sunday</v>
      </c>
      <c r="AC907" s="2">
        <f t="shared" si="58"/>
        <v>10</v>
      </c>
      <c r="AD907" s="7">
        <f t="shared" si="59"/>
        <v>100.9999999939464</v>
      </c>
    </row>
    <row r="908" spans="1:30" x14ac:dyDescent="0.35">
      <c r="A908" s="1" t="s">
        <v>996</v>
      </c>
      <c r="B908" s="4">
        <v>45957</v>
      </c>
      <c r="C908" s="1" t="s">
        <v>27</v>
      </c>
      <c r="D908" s="1" t="s">
        <v>28</v>
      </c>
      <c r="E908" s="1" t="s">
        <v>56</v>
      </c>
      <c r="F908" s="1" t="s">
        <v>30</v>
      </c>
      <c r="G908" s="1" t="s">
        <v>39</v>
      </c>
      <c r="H908" s="1" t="s">
        <v>40</v>
      </c>
      <c r="I908" s="1" t="s">
        <v>47</v>
      </c>
      <c r="J908" s="1" t="s">
        <v>1310</v>
      </c>
      <c r="K908" s="1" t="s">
        <v>1295</v>
      </c>
      <c r="L908" s="5">
        <v>45957.409722222219</v>
      </c>
      <c r="M908" s="5">
        <v>45957.411805555559</v>
      </c>
      <c r="N908" s="5">
        <v>45957.443749999999</v>
      </c>
      <c r="O908" s="5">
        <v>45957.467361111114</v>
      </c>
      <c r="P908" s="1">
        <v>3</v>
      </c>
      <c r="Q908" s="1">
        <v>46</v>
      </c>
      <c r="R908" s="1">
        <v>34</v>
      </c>
      <c r="S908" s="6">
        <v>9</v>
      </c>
      <c r="T908" s="1" t="s">
        <v>54</v>
      </c>
      <c r="U908" s="1" t="s">
        <v>35</v>
      </c>
      <c r="W908" s="2">
        <v>2.9</v>
      </c>
      <c r="X908" s="3">
        <v>273.70999999999998</v>
      </c>
      <c r="Y908" s="3">
        <v>1089.3900000000001</v>
      </c>
      <c r="Z908" s="4" t="str">
        <f t="shared" si="56"/>
        <v>October</v>
      </c>
      <c r="AA908" s="1" t="str" cm="1">
        <f t="array" ref="AA908">_xlfn.IFS(
  HOUR(L908) &lt; 6, "Overnight (12am–6am)",
  HOUR(L908) &lt; 10, "Morning (6am–10am)",
  HOUR(L908) &lt; 14, "Midday (10am–2pm)",
  HOUR(L908) &lt; 18, "Afternoon (2pm–6pm)",
  TRUE, "Evening (6pm–12am)"
)</f>
        <v>Morning (6am–10am)</v>
      </c>
      <c r="AB908" s="5" t="str">
        <f t="shared" si="57"/>
        <v>Monday</v>
      </c>
      <c r="AC908" s="2">
        <f t="shared" si="58"/>
        <v>9</v>
      </c>
      <c r="AD908" s="7">
        <f t="shared" si="59"/>
        <v>83.000000008614734</v>
      </c>
    </row>
    <row r="909" spans="1:30" x14ac:dyDescent="0.35">
      <c r="A909" s="1" t="s">
        <v>997</v>
      </c>
      <c r="B909" s="4">
        <v>45938</v>
      </c>
      <c r="C909" s="1" t="s">
        <v>119</v>
      </c>
      <c r="D909" s="1" t="s">
        <v>28</v>
      </c>
      <c r="E909" s="1" t="s">
        <v>53</v>
      </c>
      <c r="F909" s="1" t="s">
        <v>30</v>
      </c>
      <c r="G909" s="1" t="s">
        <v>31</v>
      </c>
      <c r="H909" s="1" t="s">
        <v>32</v>
      </c>
      <c r="I909" s="1" t="s">
        <v>47</v>
      </c>
      <c r="J909" s="1" t="s">
        <v>1299</v>
      </c>
      <c r="K909" s="1" t="s">
        <v>1297</v>
      </c>
      <c r="L909" s="5">
        <v>45938.336805555555</v>
      </c>
      <c r="M909" s="5">
        <v>45938.350694444445</v>
      </c>
      <c r="N909" s="5">
        <v>45938.381944444445</v>
      </c>
      <c r="O909" s="5">
        <v>45938.38958333333</v>
      </c>
      <c r="P909" s="1">
        <v>20</v>
      </c>
      <c r="Q909" s="1">
        <v>45</v>
      </c>
      <c r="R909" s="1">
        <v>11</v>
      </c>
      <c r="S909" s="6">
        <v>7.6</v>
      </c>
      <c r="T909" s="1" t="s">
        <v>60</v>
      </c>
      <c r="U909" s="1" t="s">
        <v>35</v>
      </c>
      <c r="W909" s="2">
        <v>1.1499999999999999</v>
      </c>
      <c r="X909" s="3">
        <v>24.99</v>
      </c>
      <c r="Y909" s="3">
        <v>200.67</v>
      </c>
      <c r="Z909" s="4" t="str">
        <f t="shared" si="56"/>
        <v>October</v>
      </c>
      <c r="AA909" s="1" t="str" cm="1">
        <f t="array" ref="AA909">_xlfn.IFS(
  HOUR(L909) &lt; 6, "Overnight (12am–6am)",
  HOUR(L909) &lt; 10, "Morning (6am–10am)",
  HOUR(L909) &lt; 14, "Midday (10am–2pm)",
  HOUR(L909) &lt; 18, "Afternoon (2pm–6pm)",
  TRUE, "Evening (6pm–12am)"
)</f>
        <v>Morning (6am–10am)</v>
      </c>
      <c r="AB909" s="5" t="str">
        <f t="shared" si="57"/>
        <v>Wednesday</v>
      </c>
      <c r="AC909" s="2">
        <f t="shared" si="58"/>
        <v>8</v>
      </c>
      <c r="AD909" s="7">
        <f t="shared" si="59"/>
        <v>75.99999999627471</v>
      </c>
    </row>
    <row r="910" spans="1:30" x14ac:dyDescent="0.35">
      <c r="A910" s="1" t="s">
        <v>998</v>
      </c>
      <c r="B910" s="4">
        <v>45932</v>
      </c>
      <c r="C910" s="1" t="s">
        <v>52</v>
      </c>
      <c r="D910" s="1" t="s">
        <v>28</v>
      </c>
      <c r="E910" s="1" t="s">
        <v>56</v>
      </c>
      <c r="F910" s="1" t="s">
        <v>30</v>
      </c>
      <c r="G910" s="1" t="s">
        <v>31</v>
      </c>
      <c r="H910" s="1" t="s">
        <v>32</v>
      </c>
      <c r="I910" s="1" t="s">
        <v>75</v>
      </c>
      <c r="J910" s="1" t="s">
        <v>1312</v>
      </c>
      <c r="K910" s="1" t="s">
        <v>1292</v>
      </c>
      <c r="L910" s="5">
        <v>45932.618055555555</v>
      </c>
      <c r="M910" s="5">
        <v>45932.634722222225</v>
      </c>
      <c r="N910" s="5">
        <v>45932.708333333336</v>
      </c>
      <c r="O910" s="5">
        <v>45932.718055555553</v>
      </c>
      <c r="P910" s="1">
        <v>24</v>
      </c>
      <c r="Q910" s="1">
        <v>106</v>
      </c>
      <c r="R910" s="1">
        <v>14</v>
      </c>
      <c r="S910" s="6">
        <v>13.8</v>
      </c>
      <c r="T910" s="1" t="s">
        <v>54</v>
      </c>
      <c r="U910" s="1" t="s">
        <v>35</v>
      </c>
      <c r="W910" s="2">
        <v>1.05</v>
      </c>
      <c r="X910" s="3">
        <v>35.65</v>
      </c>
      <c r="Y910" s="3">
        <v>111.32</v>
      </c>
      <c r="Z910" s="4" t="str">
        <f t="shared" si="56"/>
        <v>October</v>
      </c>
      <c r="AA910" s="1" t="str" cm="1">
        <f t="array" ref="AA910">_xlfn.IFS(
  HOUR(L910) &lt; 6, "Overnight (12am–6am)",
  HOUR(L910) &lt; 10, "Morning (6am–10am)",
  HOUR(L910) &lt; 14, "Midday (10am–2pm)",
  HOUR(L910) &lt; 18, "Afternoon (2pm–6pm)",
  TRUE, "Evening (6pm–12am)"
)</f>
        <v>Afternoon (2pm–6pm)</v>
      </c>
      <c r="AB910" s="5" t="str">
        <f t="shared" si="57"/>
        <v>Thursday</v>
      </c>
      <c r="AC910" s="2">
        <f t="shared" si="58"/>
        <v>14</v>
      </c>
      <c r="AD910" s="7">
        <f t="shared" si="59"/>
        <v>143.99999999790452</v>
      </c>
    </row>
    <row r="911" spans="1:30" x14ac:dyDescent="0.35">
      <c r="A911" s="1" t="s">
        <v>999</v>
      </c>
      <c r="B911" s="4">
        <v>45950</v>
      </c>
      <c r="C911" s="1" t="s">
        <v>65</v>
      </c>
      <c r="D911" s="1" t="s">
        <v>28</v>
      </c>
      <c r="E911" s="1" t="s">
        <v>29</v>
      </c>
      <c r="F911" s="1" t="s">
        <v>44</v>
      </c>
      <c r="G911" s="1" t="s">
        <v>31</v>
      </c>
      <c r="H911" s="1" t="s">
        <v>32</v>
      </c>
      <c r="I911" s="1" t="s">
        <v>85</v>
      </c>
      <c r="J911" s="1" t="s">
        <v>1314</v>
      </c>
      <c r="K911" s="1" t="s">
        <v>1296</v>
      </c>
      <c r="L911" s="5">
        <v>45950.302083333336</v>
      </c>
      <c r="M911" s="5">
        <v>45950.310416666667</v>
      </c>
      <c r="N911" s="5">
        <v>45950.340277777781</v>
      </c>
      <c r="O911" s="5">
        <v>45950.357638888891</v>
      </c>
      <c r="P911" s="1">
        <v>12</v>
      </c>
      <c r="Q911" s="1">
        <v>43</v>
      </c>
      <c r="R911" s="1">
        <v>25</v>
      </c>
      <c r="S911" s="6">
        <v>20.3</v>
      </c>
      <c r="T911" s="1" t="s">
        <v>41</v>
      </c>
      <c r="U911" s="1" t="s">
        <v>35</v>
      </c>
      <c r="W911" s="2">
        <v>0.71</v>
      </c>
      <c r="X911" s="3">
        <v>63.4</v>
      </c>
      <c r="Y911" s="3">
        <v>301.66000000000003</v>
      </c>
      <c r="Z911" s="4" t="str">
        <f t="shared" si="56"/>
        <v>October</v>
      </c>
      <c r="AA911" s="1" t="str" cm="1">
        <f t="array" ref="AA911">_xlfn.IFS(
  HOUR(L911) &lt; 6, "Overnight (12am–6am)",
  HOUR(L911) &lt; 10, "Morning (6am–10am)",
  HOUR(L911) &lt; 14, "Midday (10am–2pm)",
  HOUR(L911) &lt; 18, "Afternoon (2pm–6pm)",
  TRUE, "Evening (6pm–12am)"
)</f>
        <v>Morning (6am–10am)</v>
      </c>
      <c r="AB911" s="5" t="str">
        <f t="shared" si="57"/>
        <v>Monday</v>
      </c>
      <c r="AC911" s="2">
        <f t="shared" si="58"/>
        <v>7</v>
      </c>
      <c r="AD911" s="7">
        <f t="shared" si="59"/>
        <v>79.999999998835847</v>
      </c>
    </row>
    <row r="912" spans="1:30" x14ac:dyDescent="0.35">
      <c r="A912" s="1" t="s">
        <v>1000</v>
      </c>
      <c r="B912" s="4">
        <v>45936</v>
      </c>
      <c r="C912" s="1" t="s">
        <v>69</v>
      </c>
      <c r="D912" s="1" t="s">
        <v>28</v>
      </c>
      <c r="E912" s="1" t="s">
        <v>56</v>
      </c>
      <c r="F912" s="1" t="s">
        <v>30</v>
      </c>
      <c r="G912" s="1" t="s">
        <v>39</v>
      </c>
      <c r="H912" s="1" t="s">
        <v>40</v>
      </c>
      <c r="I912" s="1" t="s">
        <v>67</v>
      </c>
      <c r="J912" s="1" t="s">
        <v>1299</v>
      </c>
      <c r="K912" s="1" t="s">
        <v>1297</v>
      </c>
      <c r="L912" s="5">
        <v>45936.347222222219</v>
      </c>
      <c r="M912" s="5">
        <v>45936.377083333333</v>
      </c>
      <c r="N912" s="5">
        <v>45936.419444444444</v>
      </c>
      <c r="O912" s="5">
        <v>45936.443749999999</v>
      </c>
      <c r="P912" s="1">
        <v>43</v>
      </c>
      <c r="Q912" s="1">
        <v>61</v>
      </c>
      <c r="R912" s="1">
        <v>35</v>
      </c>
      <c r="S912" s="6">
        <v>13.7</v>
      </c>
      <c r="T912" s="1" t="s">
        <v>54</v>
      </c>
      <c r="U912" s="1" t="s">
        <v>35</v>
      </c>
      <c r="W912" s="2">
        <v>3.79</v>
      </c>
      <c r="X912" s="3">
        <v>185.63</v>
      </c>
      <c r="Y912" s="3">
        <v>575.12</v>
      </c>
      <c r="Z912" s="4" t="str">
        <f t="shared" si="56"/>
        <v>October</v>
      </c>
      <c r="AA912" s="1" t="str" cm="1">
        <f t="array" ref="AA912">_xlfn.IFS(
  HOUR(L912) &lt; 6, "Overnight (12am–6am)",
  HOUR(L912) &lt; 10, "Morning (6am–10am)",
  HOUR(L912) &lt; 14, "Midday (10am–2pm)",
  HOUR(L912) &lt; 18, "Afternoon (2pm–6pm)",
  TRUE, "Evening (6pm–12am)"
)</f>
        <v>Morning (6am–10am)</v>
      </c>
      <c r="AB912" s="5" t="str">
        <f t="shared" si="57"/>
        <v>Monday</v>
      </c>
      <c r="AC912" s="2">
        <f t="shared" si="58"/>
        <v>8</v>
      </c>
      <c r="AD912" s="7">
        <f t="shared" si="59"/>
        <v>139.00000000256114</v>
      </c>
    </row>
    <row r="913" spans="1:30" x14ac:dyDescent="0.35">
      <c r="A913" s="1" t="s">
        <v>1001</v>
      </c>
      <c r="B913" s="4">
        <v>45944</v>
      </c>
      <c r="C913" s="1" t="s">
        <v>63</v>
      </c>
      <c r="D913" s="1" t="s">
        <v>28</v>
      </c>
      <c r="E913" s="1" t="s">
        <v>29</v>
      </c>
      <c r="F913" s="1" t="s">
        <v>30</v>
      </c>
      <c r="G913" s="1" t="s">
        <v>31</v>
      </c>
      <c r="H913" s="1" t="s">
        <v>32</v>
      </c>
      <c r="I913" s="1" t="s">
        <v>85</v>
      </c>
      <c r="J913" s="1" t="s">
        <v>1321</v>
      </c>
      <c r="K913" s="1" t="s">
        <v>1294</v>
      </c>
      <c r="L913" s="5">
        <v>45944.465277777781</v>
      </c>
      <c r="M913" s="5">
        <v>45944.470138888886</v>
      </c>
      <c r="N913" s="5">
        <v>45944.561111111114</v>
      </c>
      <c r="O913" s="5">
        <v>45944.567361111112</v>
      </c>
      <c r="P913" s="1">
        <v>7</v>
      </c>
      <c r="Q913" s="1">
        <v>131</v>
      </c>
      <c r="R913" s="1">
        <v>9</v>
      </c>
      <c r="S913" s="6">
        <v>6.2</v>
      </c>
      <c r="T913" s="1" t="s">
        <v>60</v>
      </c>
      <c r="U913" s="1" t="s">
        <v>35</v>
      </c>
      <c r="W913" s="2">
        <v>1.38</v>
      </c>
      <c r="X913" s="3">
        <v>33.68</v>
      </c>
      <c r="Y913" s="3">
        <v>273.70999999999998</v>
      </c>
      <c r="Z913" s="4" t="str">
        <f t="shared" si="56"/>
        <v>October</v>
      </c>
      <c r="AA913" s="1" t="str" cm="1">
        <f t="array" ref="AA913">_xlfn.IFS(
  HOUR(L913) &lt; 6, "Overnight (12am–6am)",
  HOUR(L913) &lt; 10, "Morning (6am–10am)",
  HOUR(L913) &lt; 14, "Midday (10am–2pm)",
  HOUR(L913) &lt; 18, "Afternoon (2pm–6pm)",
  TRUE, "Evening (6pm–12am)"
)</f>
        <v>Midday (10am–2pm)</v>
      </c>
      <c r="AB913" s="5" t="str">
        <f t="shared" si="57"/>
        <v>Tuesday</v>
      </c>
      <c r="AC913" s="2">
        <f t="shared" si="58"/>
        <v>11</v>
      </c>
      <c r="AD913" s="7">
        <f t="shared" si="59"/>
        <v>146.99999999720603</v>
      </c>
    </row>
    <row r="914" spans="1:30" x14ac:dyDescent="0.35">
      <c r="A914" s="1" t="s">
        <v>1002</v>
      </c>
      <c r="B914" s="4">
        <v>45943</v>
      </c>
      <c r="C914" s="1" t="s">
        <v>52</v>
      </c>
      <c r="D914" s="1" t="s">
        <v>28</v>
      </c>
      <c r="E914" s="1" t="s">
        <v>56</v>
      </c>
      <c r="F914" s="1" t="s">
        <v>30</v>
      </c>
      <c r="G914" s="1" t="s">
        <v>39</v>
      </c>
      <c r="H914" s="1" t="s">
        <v>40</v>
      </c>
      <c r="I914" s="1" t="s">
        <v>85</v>
      </c>
      <c r="J914" s="1" t="s">
        <v>1311</v>
      </c>
      <c r="K914" s="1" t="s">
        <v>1297</v>
      </c>
      <c r="L914" s="5">
        <v>45943.777777777781</v>
      </c>
      <c r="M914" s="5">
        <v>45943.77847222222</v>
      </c>
      <c r="N914" s="5">
        <v>45943.856944444444</v>
      </c>
      <c r="O914" s="5">
        <v>45943.872916666667</v>
      </c>
      <c r="P914" s="1">
        <v>1</v>
      </c>
      <c r="Q914" s="1">
        <v>113</v>
      </c>
      <c r="R914" s="1">
        <v>23</v>
      </c>
      <c r="S914" s="6">
        <v>5.4</v>
      </c>
      <c r="T914" s="1" t="s">
        <v>41</v>
      </c>
      <c r="U914" s="1" t="s">
        <v>35</v>
      </c>
      <c r="W914" s="2">
        <v>1.72</v>
      </c>
      <c r="X914" s="3">
        <v>140.79</v>
      </c>
      <c r="Y914" s="3">
        <v>563.25</v>
      </c>
      <c r="Z914" s="4" t="str">
        <f t="shared" si="56"/>
        <v>October</v>
      </c>
      <c r="AA914" s="1" t="str" cm="1">
        <f t="array" ref="AA914">_xlfn.IFS(
  HOUR(L914) &lt; 6, "Overnight (12am–6am)",
  HOUR(L914) &lt; 10, "Morning (6am–10am)",
  HOUR(L914) &lt; 14, "Midday (10am–2pm)",
  HOUR(L914) &lt; 18, "Afternoon (2pm–6pm)",
  TRUE, "Evening (6pm–12am)"
)</f>
        <v>Evening (6pm–12am)</v>
      </c>
      <c r="AB914" s="5" t="str">
        <f t="shared" si="57"/>
        <v>Monday</v>
      </c>
      <c r="AC914" s="2">
        <f t="shared" si="58"/>
        <v>18</v>
      </c>
      <c r="AD914" s="7">
        <f t="shared" si="59"/>
        <v>136.99999999604188</v>
      </c>
    </row>
    <row r="915" spans="1:30" x14ac:dyDescent="0.35">
      <c r="A915" s="1" t="s">
        <v>1003</v>
      </c>
      <c r="B915" s="4">
        <v>45936</v>
      </c>
      <c r="C915" s="1" t="s">
        <v>63</v>
      </c>
      <c r="D915" s="1" t="s">
        <v>28</v>
      </c>
      <c r="E915" s="1" t="s">
        <v>38</v>
      </c>
      <c r="F915" s="1" t="s">
        <v>44</v>
      </c>
      <c r="G915" s="1" t="s">
        <v>39</v>
      </c>
      <c r="H915" s="1" t="s">
        <v>40</v>
      </c>
      <c r="I915" s="1" t="s">
        <v>57</v>
      </c>
      <c r="J915" s="1" t="s">
        <v>1322</v>
      </c>
      <c r="K915" s="1" t="s">
        <v>1292</v>
      </c>
      <c r="L915" s="5">
        <v>45936.586805555555</v>
      </c>
      <c r="M915" s="5">
        <v>45936.603472222225</v>
      </c>
      <c r="N915" s="5">
        <v>45936.649305555555</v>
      </c>
      <c r="O915" s="5">
        <v>45936.684027777781</v>
      </c>
      <c r="P915" s="1">
        <v>24</v>
      </c>
      <c r="Q915" s="1">
        <v>66</v>
      </c>
      <c r="R915" s="1">
        <v>50</v>
      </c>
      <c r="S915" s="6">
        <v>15.1</v>
      </c>
      <c r="T915" s="1" t="s">
        <v>48</v>
      </c>
      <c r="U915" s="1" t="s">
        <v>35</v>
      </c>
      <c r="W915" s="2">
        <v>2.75</v>
      </c>
      <c r="X915" s="3">
        <v>288.18</v>
      </c>
      <c r="Y915" s="3">
        <v>602.33000000000004</v>
      </c>
      <c r="Z915" s="4" t="str">
        <f t="shared" si="56"/>
        <v>October</v>
      </c>
      <c r="AA915" s="1" t="str" cm="1">
        <f t="array" ref="AA915">_xlfn.IFS(
  HOUR(L915) &lt; 6, "Overnight (12am–6am)",
  HOUR(L915) &lt; 10, "Morning (6am–10am)",
  HOUR(L915) &lt; 14, "Midday (10am–2pm)",
  HOUR(L915) &lt; 18, "Afternoon (2pm–6pm)",
  TRUE, "Evening (6pm–12am)"
)</f>
        <v>Afternoon (2pm–6pm)</v>
      </c>
      <c r="AB915" s="5" t="str">
        <f t="shared" si="57"/>
        <v>Monday</v>
      </c>
      <c r="AC915" s="2">
        <f t="shared" si="58"/>
        <v>14</v>
      </c>
      <c r="AD915" s="7">
        <f t="shared" si="59"/>
        <v>140.00000000582077</v>
      </c>
    </row>
    <row r="916" spans="1:30" x14ac:dyDescent="0.35">
      <c r="A916" s="1" t="s">
        <v>1004</v>
      </c>
      <c r="B916" s="4">
        <v>45955</v>
      </c>
      <c r="C916" s="1" t="s">
        <v>43</v>
      </c>
      <c r="D916" s="1" t="s">
        <v>28</v>
      </c>
      <c r="E916" s="1" t="s">
        <v>66</v>
      </c>
      <c r="F916" s="1" t="s">
        <v>30</v>
      </c>
      <c r="G916" s="1" t="s">
        <v>39</v>
      </c>
      <c r="H916" s="1" t="s">
        <v>40</v>
      </c>
      <c r="I916" s="1" t="s">
        <v>57</v>
      </c>
      <c r="J916" s="1" t="s">
        <v>1313</v>
      </c>
      <c r="K916" s="1" t="s">
        <v>1297</v>
      </c>
      <c r="L916" s="5">
        <v>45955.684027777781</v>
      </c>
      <c r="M916" s="5">
        <v>45955.697916666664</v>
      </c>
      <c r="N916" s="5">
        <v>45955.742361111108</v>
      </c>
      <c r="O916" s="5">
        <v>45955.754166666666</v>
      </c>
      <c r="P916" s="1">
        <v>20</v>
      </c>
      <c r="Q916" s="1">
        <v>64</v>
      </c>
      <c r="R916" s="1">
        <v>17</v>
      </c>
      <c r="S916" s="6">
        <v>11.4</v>
      </c>
      <c r="T916" s="1" t="s">
        <v>60</v>
      </c>
      <c r="U916" s="1" t="s">
        <v>35</v>
      </c>
      <c r="W916" s="2">
        <v>2.93</v>
      </c>
      <c r="X916" s="3">
        <v>29.72</v>
      </c>
      <c r="Y916" s="3">
        <v>781.36</v>
      </c>
      <c r="Z916" s="4" t="str">
        <f t="shared" si="56"/>
        <v>October</v>
      </c>
      <c r="AA916" s="1" t="str" cm="1">
        <f t="array" ref="AA916">_xlfn.IFS(
  HOUR(L916) &lt; 6, "Overnight (12am–6am)",
  HOUR(L916) &lt; 10, "Morning (6am–10am)",
  HOUR(L916) &lt; 14, "Midday (10am–2pm)",
  HOUR(L916) &lt; 18, "Afternoon (2pm–6pm)",
  TRUE, "Evening (6pm–12am)"
)</f>
        <v>Afternoon (2pm–6pm)</v>
      </c>
      <c r="AB916" s="5" t="str">
        <f t="shared" si="57"/>
        <v>Saturday</v>
      </c>
      <c r="AC916" s="2">
        <f t="shared" si="58"/>
        <v>16</v>
      </c>
      <c r="AD916" s="7">
        <f t="shared" si="59"/>
        <v>100.9999999939464</v>
      </c>
    </row>
    <row r="917" spans="1:30" x14ac:dyDescent="0.35">
      <c r="A917" s="1" t="s">
        <v>1005</v>
      </c>
      <c r="B917" s="4">
        <v>45951</v>
      </c>
      <c r="C917" s="1" t="s">
        <v>65</v>
      </c>
      <c r="D917" s="1" t="s">
        <v>28</v>
      </c>
      <c r="E917" s="1" t="s">
        <v>56</v>
      </c>
      <c r="F917" s="1" t="s">
        <v>30</v>
      </c>
      <c r="G917" s="1" t="s">
        <v>31</v>
      </c>
      <c r="H917" s="1" t="s">
        <v>32</v>
      </c>
      <c r="I917" s="1" t="s">
        <v>47</v>
      </c>
      <c r="J917" s="1" t="s">
        <v>1316</v>
      </c>
      <c r="K917" s="1" t="s">
        <v>1293</v>
      </c>
      <c r="L917" s="5">
        <v>45951.40625</v>
      </c>
      <c r="M917" s="5">
        <v>45951.425694444442</v>
      </c>
      <c r="N917" s="5">
        <v>45951.457638888889</v>
      </c>
      <c r="O917" s="5">
        <v>45951.474999999999</v>
      </c>
      <c r="P917" s="1">
        <v>28</v>
      </c>
      <c r="Q917" s="1">
        <v>46</v>
      </c>
      <c r="R917" s="1">
        <v>25</v>
      </c>
      <c r="S917" s="6">
        <v>8.5</v>
      </c>
      <c r="T917" s="1" t="s">
        <v>41</v>
      </c>
      <c r="U917" s="1" t="s">
        <v>35</v>
      </c>
      <c r="W917" s="2">
        <v>0.75</v>
      </c>
      <c r="X917" s="3">
        <v>53.54</v>
      </c>
      <c r="Y917" s="3">
        <v>313.05</v>
      </c>
      <c r="Z917" s="4" t="str">
        <f t="shared" si="56"/>
        <v>October</v>
      </c>
      <c r="AA917" s="1" t="str" cm="1">
        <f t="array" ref="AA917">_xlfn.IFS(
  HOUR(L917) &lt; 6, "Overnight (12am–6am)",
  HOUR(L917) &lt; 10, "Morning (6am–10am)",
  HOUR(L917) &lt; 14, "Midday (10am–2pm)",
  HOUR(L917) &lt; 18, "Afternoon (2pm–6pm)",
  TRUE, "Evening (6pm–12am)"
)</f>
        <v>Morning (6am–10am)</v>
      </c>
      <c r="AB917" s="5" t="str">
        <f t="shared" si="57"/>
        <v>Tuesday</v>
      </c>
      <c r="AC917" s="2">
        <f t="shared" si="58"/>
        <v>9</v>
      </c>
      <c r="AD917" s="7">
        <f t="shared" si="59"/>
        <v>98.999999997904524</v>
      </c>
    </row>
    <row r="918" spans="1:30" x14ac:dyDescent="0.35">
      <c r="A918" s="1" t="s">
        <v>1006</v>
      </c>
      <c r="B918" s="4">
        <v>45940</v>
      </c>
      <c r="C918" s="1" t="s">
        <v>99</v>
      </c>
      <c r="D918" s="1" t="s">
        <v>28</v>
      </c>
      <c r="E918" s="1" t="s">
        <v>66</v>
      </c>
      <c r="F918" s="1" t="s">
        <v>30</v>
      </c>
      <c r="G918" s="1" t="s">
        <v>39</v>
      </c>
      <c r="H918" s="1" t="s">
        <v>40</v>
      </c>
      <c r="I918" s="1" t="s">
        <v>47</v>
      </c>
      <c r="J918" s="1" t="s">
        <v>1315</v>
      </c>
      <c r="K918" s="1" t="s">
        <v>1293</v>
      </c>
      <c r="L918" s="5">
        <v>45940.260416666664</v>
      </c>
      <c r="M918" s="5">
        <v>45940.274305555555</v>
      </c>
      <c r="N918" s="5">
        <v>45940.313888888886</v>
      </c>
      <c r="O918" s="5">
        <v>45940.326388888891</v>
      </c>
      <c r="P918" s="1">
        <v>20</v>
      </c>
      <c r="Q918" s="1">
        <v>57</v>
      </c>
      <c r="R918" s="1">
        <v>18</v>
      </c>
      <c r="S918" s="6">
        <v>1</v>
      </c>
      <c r="T918" s="1" t="s">
        <v>48</v>
      </c>
      <c r="U918" s="1" t="s">
        <v>35</v>
      </c>
      <c r="W918" s="2">
        <v>1.88</v>
      </c>
      <c r="X918" s="3">
        <v>184.31</v>
      </c>
      <c r="Y918" s="3">
        <v>690.24</v>
      </c>
      <c r="Z918" s="4" t="str">
        <f t="shared" si="56"/>
        <v>October</v>
      </c>
      <c r="AA918" s="1" t="str" cm="1">
        <f t="array" ref="AA918">_xlfn.IFS(
  HOUR(L918) &lt; 6, "Overnight (12am–6am)",
  HOUR(L918) &lt; 10, "Morning (6am–10am)",
  HOUR(L918) &lt; 14, "Midday (10am–2pm)",
  HOUR(L918) &lt; 18, "Afternoon (2pm–6pm)",
  TRUE, "Evening (6pm–12am)"
)</f>
        <v>Morning (6am–10am)</v>
      </c>
      <c r="AB918" s="5" t="str">
        <f t="shared" si="57"/>
        <v>Friday</v>
      </c>
      <c r="AC918" s="2">
        <f t="shared" si="58"/>
        <v>6</v>
      </c>
      <c r="AD918" s="7">
        <f t="shared" si="59"/>
        <v>95.000000005820766</v>
      </c>
    </row>
    <row r="919" spans="1:30" x14ac:dyDescent="0.35">
      <c r="A919" s="1" t="s">
        <v>1007</v>
      </c>
      <c r="B919" s="4">
        <v>45945</v>
      </c>
      <c r="C919" s="1" t="s">
        <v>50</v>
      </c>
      <c r="D919" s="1" t="s">
        <v>28</v>
      </c>
      <c r="E919" s="1" t="s">
        <v>56</v>
      </c>
      <c r="F919" s="1" t="s">
        <v>44</v>
      </c>
      <c r="G919" s="1" t="s">
        <v>39</v>
      </c>
      <c r="H919" s="1" t="s">
        <v>40</v>
      </c>
      <c r="I919" s="1" t="s">
        <v>57</v>
      </c>
      <c r="J919" s="1" t="s">
        <v>1299</v>
      </c>
      <c r="K919" s="1" t="s">
        <v>1293</v>
      </c>
      <c r="L919" s="5">
        <v>45945.4375</v>
      </c>
      <c r="M919" s="5">
        <v>45945.461111111108</v>
      </c>
      <c r="N919" s="5">
        <v>45945.504861111112</v>
      </c>
      <c r="O919" s="5">
        <v>45945.515972222223</v>
      </c>
      <c r="P919" s="1">
        <v>34</v>
      </c>
      <c r="Q919" s="1">
        <v>63</v>
      </c>
      <c r="R919" s="1">
        <v>16</v>
      </c>
      <c r="S919" s="6">
        <v>2</v>
      </c>
      <c r="T919" s="1" t="s">
        <v>77</v>
      </c>
      <c r="U919" s="1" t="s">
        <v>35</v>
      </c>
      <c r="W919" s="2">
        <v>1.74</v>
      </c>
      <c r="X919" s="3">
        <v>40.83</v>
      </c>
      <c r="Y919" s="3">
        <v>780.07</v>
      </c>
      <c r="Z919" s="4" t="str">
        <f t="shared" si="56"/>
        <v>October</v>
      </c>
      <c r="AA919" s="1" t="str" cm="1">
        <f t="array" ref="AA919">_xlfn.IFS(
  HOUR(L919) &lt; 6, "Overnight (12am–6am)",
  HOUR(L919) &lt; 10, "Morning (6am–10am)",
  HOUR(L919) &lt; 14, "Midday (10am–2pm)",
  HOUR(L919) &lt; 18, "Afternoon (2pm–6pm)",
  TRUE, "Evening (6pm–12am)"
)</f>
        <v>Midday (10am–2pm)</v>
      </c>
      <c r="AB919" s="5" t="str">
        <f t="shared" si="57"/>
        <v>Wednesday</v>
      </c>
      <c r="AC919" s="2">
        <f t="shared" si="58"/>
        <v>10</v>
      </c>
      <c r="AD919" s="7">
        <f t="shared" si="59"/>
        <v>113.00000000162981</v>
      </c>
    </row>
    <row r="920" spans="1:30" x14ac:dyDescent="0.35">
      <c r="A920" s="1" t="s">
        <v>1008</v>
      </c>
      <c r="B920" s="4">
        <v>45938</v>
      </c>
      <c r="C920" s="1" t="s">
        <v>90</v>
      </c>
      <c r="D920" s="1" t="s">
        <v>28</v>
      </c>
      <c r="E920" s="1" t="s">
        <v>53</v>
      </c>
      <c r="F920" s="1" t="s">
        <v>30</v>
      </c>
      <c r="G920" s="1" t="s">
        <v>39</v>
      </c>
      <c r="H920" s="1" t="s">
        <v>40</v>
      </c>
      <c r="I920" s="1" t="s">
        <v>107</v>
      </c>
      <c r="J920" s="1" t="s">
        <v>1302</v>
      </c>
      <c r="K920" s="1" t="s">
        <v>1297</v>
      </c>
      <c r="L920" s="5">
        <v>45938.649305555555</v>
      </c>
      <c r="M920" s="5">
        <v>45938.65</v>
      </c>
      <c r="N920" s="5">
        <v>45938.651388888888</v>
      </c>
      <c r="O920" s="5">
        <v>45938.669444444444</v>
      </c>
      <c r="P920" s="1">
        <v>1</v>
      </c>
      <c r="Q920" s="1">
        <v>2</v>
      </c>
      <c r="R920" s="1">
        <v>26</v>
      </c>
      <c r="S920" s="6">
        <v>11.3</v>
      </c>
      <c r="T920" s="1" t="s">
        <v>41</v>
      </c>
      <c r="U920" s="1" t="s">
        <v>35</v>
      </c>
      <c r="W920" s="2">
        <v>3.15</v>
      </c>
      <c r="X920" s="3">
        <v>31.43</v>
      </c>
      <c r="Y920" s="3">
        <v>365.51</v>
      </c>
      <c r="Z920" s="4" t="str">
        <f t="shared" si="56"/>
        <v>October</v>
      </c>
      <c r="AA920" s="1" t="str" cm="1">
        <f t="array" ref="AA920">_xlfn.IFS(
  HOUR(L920) &lt; 6, "Overnight (12am–6am)",
  HOUR(L920) &lt; 10, "Morning (6am–10am)",
  HOUR(L920) &lt; 14, "Midday (10am–2pm)",
  HOUR(L920) &lt; 18, "Afternoon (2pm–6pm)",
  TRUE, "Evening (6pm–12am)"
)</f>
        <v>Afternoon (2pm–6pm)</v>
      </c>
      <c r="AB920" s="5" t="str">
        <f t="shared" si="57"/>
        <v>Wednesday</v>
      </c>
      <c r="AC920" s="2">
        <f t="shared" si="58"/>
        <v>15</v>
      </c>
      <c r="AD920" s="7">
        <f t="shared" si="59"/>
        <v>29.000000000232831</v>
      </c>
    </row>
    <row r="921" spans="1:30" x14ac:dyDescent="0.35">
      <c r="A921" s="1" t="s">
        <v>1009</v>
      </c>
      <c r="B921" s="4">
        <v>45953</v>
      </c>
      <c r="C921" s="1" t="s">
        <v>90</v>
      </c>
      <c r="D921" s="1" t="s">
        <v>28</v>
      </c>
      <c r="E921" s="1" t="s">
        <v>56</v>
      </c>
      <c r="F921" s="1" t="s">
        <v>30</v>
      </c>
      <c r="G921" s="1" t="s">
        <v>39</v>
      </c>
      <c r="H921" s="1" t="s">
        <v>40</v>
      </c>
      <c r="I921" s="1" t="s">
        <v>67</v>
      </c>
      <c r="J921" s="1" t="s">
        <v>1304</v>
      </c>
      <c r="K921" s="1" t="s">
        <v>1294</v>
      </c>
      <c r="L921" s="5">
        <v>45953.40625</v>
      </c>
      <c r="M921" s="5">
        <v>45953.412499999999</v>
      </c>
      <c r="N921" s="5">
        <v>45953.412499999999</v>
      </c>
      <c r="O921" s="5">
        <v>45953.4375</v>
      </c>
      <c r="P921" s="1">
        <v>9</v>
      </c>
      <c r="Q921" s="1">
        <v>0</v>
      </c>
      <c r="R921" s="1">
        <v>36</v>
      </c>
      <c r="S921" s="6">
        <v>8.1</v>
      </c>
      <c r="T921" s="1" t="s">
        <v>48</v>
      </c>
      <c r="U921" s="1" t="s">
        <v>35</v>
      </c>
      <c r="W921" s="2">
        <v>3.09</v>
      </c>
      <c r="X921" s="3">
        <v>28.74</v>
      </c>
      <c r="Y921" s="3">
        <v>934.82</v>
      </c>
      <c r="Z921" s="4" t="str">
        <f t="shared" si="56"/>
        <v>October</v>
      </c>
      <c r="AA921" s="1" t="str" cm="1">
        <f t="array" ref="AA921">_xlfn.IFS(
  HOUR(L921) &lt; 6, "Overnight (12am–6am)",
  HOUR(L921) &lt; 10, "Morning (6am–10am)",
  HOUR(L921) &lt; 14, "Midday (10am–2pm)",
  HOUR(L921) &lt; 18, "Afternoon (2pm–6pm)",
  TRUE, "Evening (6pm–12am)"
)</f>
        <v>Morning (6am–10am)</v>
      </c>
      <c r="AB921" s="5" t="str">
        <f t="shared" si="57"/>
        <v>Thursday</v>
      </c>
      <c r="AC921" s="2">
        <f t="shared" si="58"/>
        <v>9</v>
      </c>
      <c r="AD921" s="7">
        <f t="shared" si="59"/>
        <v>45</v>
      </c>
    </row>
    <row r="922" spans="1:30" x14ac:dyDescent="0.35">
      <c r="A922" s="1" t="s">
        <v>1010</v>
      </c>
      <c r="B922" s="4">
        <v>45938</v>
      </c>
      <c r="C922" s="1" t="s">
        <v>43</v>
      </c>
      <c r="D922" s="1" t="s">
        <v>28</v>
      </c>
      <c r="E922" s="1" t="s">
        <v>38</v>
      </c>
      <c r="F922" s="1" t="s">
        <v>44</v>
      </c>
      <c r="G922" s="1" t="s">
        <v>31</v>
      </c>
      <c r="H922" s="1" t="s">
        <v>32</v>
      </c>
      <c r="I922" s="1" t="s">
        <v>47</v>
      </c>
      <c r="J922" s="1" t="s">
        <v>1319</v>
      </c>
      <c r="K922" s="1" t="s">
        <v>1297</v>
      </c>
      <c r="L922" s="5">
        <v>45938.756944444445</v>
      </c>
      <c r="M922" s="5">
        <v>45938.761805555558</v>
      </c>
      <c r="N922" s="5">
        <v>45938.814583333333</v>
      </c>
      <c r="O922" s="5">
        <v>45938.830555555556</v>
      </c>
      <c r="P922" s="1">
        <v>7</v>
      </c>
      <c r="Q922" s="1">
        <v>76</v>
      </c>
      <c r="R922" s="1">
        <v>23</v>
      </c>
      <c r="S922" s="6">
        <v>12</v>
      </c>
      <c r="T922" s="1" t="s">
        <v>34</v>
      </c>
      <c r="U922" s="1" t="s">
        <v>35</v>
      </c>
      <c r="W922" s="2">
        <v>1.61</v>
      </c>
      <c r="X922" s="3">
        <v>51.76</v>
      </c>
      <c r="Y922" s="3">
        <v>230.21</v>
      </c>
      <c r="Z922" s="4" t="str">
        <f t="shared" si="56"/>
        <v>October</v>
      </c>
      <c r="AA922" s="1" t="str" cm="1">
        <f t="array" ref="AA922">_xlfn.IFS(
  HOUR(L922) &lt; 6, "Overnight (12am–6am)",
  HOUR(L922) &lt; 10, "Morning (6am–10am)",
  HOUR(L922) &lt; 14, "Midday (10am–2pm)",
  HOUR(L922) &lt; 18, "Afternoon (2pm–6pm)",
  TRUE, "Evening (6pm–12am)"
)</f>
        <v>Evening (6pm–12am)</v>
      </c>
      <c r="AB922" s="5" t="str">
        <f t="shared" si="57"/>
        <v>Wednesday</v>
      </c>
      <c r="AC922" s="2">
        <f t="shared" si="58"/>
        <v>18</v>
      </c>
      <c r="AD922" s="7">
        <f t="shared" si="59"/>
        <v>105.99999999976717</v>
      </c>
    </row>
    <row r="923" spans="1:30" x14ac:dyDescent="0.35">
      <c r="A923" s="1" t="s">
        <v>1011</v>
      </c>
      <c r="B923" s="4">
        <v>45943</v>
      </c>
      <c r="C923" s="1" t="s">
        <v>99</v>
      </c>
      <c r="D923" s="1" t="s">
        <v>28</v>
      </c>
      <c r="E923" s="1" t="s">
        <v>38</v>
      </c>
      <c r="F923" s="1" t="s">
        <v>30</v>
      </c>
      <c r="G923" s="1" t="s">
        <v>31</v>
      </c>
      <c r="H923" s="1" t="s">
        <v>32</v>
      </c>
      <c r="I923" s="1" t="s">
        <v>57</v>
      </c>
      <c r="J923" s="1" t="s">
        <v>1300</v>
      </c>
      <c r="K923" s="1" t="s">
        <v>1295</v>
      </c>
      <c r="L923" s="5">
        <v>45943.503472222219</v>
      </c>
      <c r="M923" s="5">
        <v>45943.512499999997</v>
      </c>
      <c r="N923" s="5">
        <v>45943.583333333336</v>
      </c>
      <c r="O923" s="5">
        <v>45943.605555555558</v>
      </c>
      <c r="P923" s="1">
        <v>13</v>
      </c>
      <c r="Q923" s="1">
        <v>102</v>
      </c>
      <c r="R923" s="1">
        <v>32</v>
      </c>
      <c r="S923" s="6">
        <v>14</v>
      </c>
      <c r="T923" s="1" t="s">
        <v>77</v>
      </c>
      <c r="U923" s="1" t="s">
        <v>35</v>
      </c>
      <c r="W923" s="2">
        <v>1.74</v>
      </c>
      <c r="X923" s="3">
        <v>27.85</v>
      </c>
      <c r="Y923" s="3">
        <v>292.05</v>
      </c>
      <c r="Z923" s="4" t="str">
        <f t="shared" si="56"/>
        <v>October</v>
      </c>
      <c r="AA923" s="1" t="str" cm="1">
        <f t="array" ref="AA923">_xlfn.IFS(
  HOUR(L923) &lt; 6, "Overnight (12am–6am)",
  HOUR(L923) &lt; 10, "Morning (6am–10am)",
  HOUR(L923) &lt; 14, "Midday (10am–2pm)",
  HOUR(L923) &lt; 18, "Afternoon (2pm–6pm)",
  TRUE, "Evening (6pm–12am)"
)</f>
        <v>Midday (10am–2pm)</v>
      </c>
      <c r="AB923" s="5" t="str">
        <f t="shared" si="57"/>
        <v>Monday</v>
      </c>
      <c r="AC923" s="2">
        <f t="shared" si="58"/>
        <v>12</v>
      </c>
      <c r="AD923" s="7">
        <f t="shared" si="59"/>
        <v>147.00000000768341</v>
      </c>
    </row>
    <row r="924" spans="1:30" x14ac:dyDescent="0.35">
      <c r="A924" s="1" t="s">
        <v>1012</v>
      </c>
      <c r="B924" s="4">
        <v>45940</v>
      </c>
      <c r="C924" s="1" t="s">
        <v>119</v>
      </c>
      <c r="D924" s="1" t="s">
        <v>28</v>
      </c>
      <c r="E924" s="1" t="s">
        <v>56</v>
      </c>
      <c r="F924" s="1" t="s">
        <v>30</v>
      </c>
      <c r="G924" s="1" t="s">
        <v>31</v>
      </c>
      <c r="H924" s="1" t="s">
        <v>32</v>
      </c>
      <c r="I924" s="1" t="s">
        <v>73</v>
      </c>
      <c r="J924" s="1" t="s">
        <v>1301</v>
      </c>
      <c r="K924" s="1" t="s">
        <v>1294</v>
      </c>
      <c r="L924" s="5">
        <v>45940.447916666664</v>
      </c>
      <c r="M924" s="5">
        <v>45940.457638888889</v>
      </c>
      <c r="N924" s="5">
        <v>45940.529166666667</v>
      </c>
      <c r="O924" s="5">
        <v>45940.547222222223</v>
      </c>
      <c r="P924" s="1">
        <v>14</v>
      </c>
      <c r="Q924" s="1">
        <v>103</v>
      </c>
      <c r="R924" s="1">
        <v>26</v>
      </c>
      <c r="S924" s="6">
        <v>14</v>
      </c>
      <c r="T924" s="1" t="s">
        <v>54</v>
      </c>
      <c r="U924" s="1" t="s">
        <v>35</v>
      </c>
      <c r="W924" s="2">
        <v>0.99</v>
      </c>
      <c r="X924" s="3">
        <v>28.08</v>
      </c>
      <c r="Y924" s="3">
        <v>329.21</v>
      </c>
      <c r="Z924" s="4" t="str">
        <f t="shared" si="56"/>
        <v>October</v>
      </c>
      <c r="AA924" s="1" t="str" cm="1">
        <f t="array" ref="AA924">_xlfn.IFS(
  HOUR(L924) &lt; 6, "Overnight (12am–6am)",
  HOUR(L924) &lt; 10, "Morning (6am–10am)",
  HOUR(L924) &lt; 14, "Midday (10am–2pm)",
  HOUR(L924) &lt; 18, "Afternoon (2pm–6pm)",
  TRUE, "Evening (6pm–12am)"
)</f>
        <v>Midday (10am–2pm)</v>
      </c>
      <c r="AB924" s="5" t="str">
        <f t="shared" si="57"/>
        <v>Friday</v>
      </c>
      <c r="AC924" s="2">
        <f t="shared" si="58"/>
        <v>10</v>
      </c>
      <c r="AD924" s="7">
        <f t="shared" si="59"/>
        <v>143.00000000512227</v>
      </c>
    </row>
    <row r="925" spans="1:30" x14ac:dyDescent="0.35">
      <c r="A925" s="1" t="s">
        <v>1013</v>
      </c>
      <c r="B925" s="4">
        <v>45935</v>
      </c>
      <c r="C925" s="1" t="s">
        <v>90</v>
      </c>
      <c r="D925" s="1" t="s">
        <v>28</v>
      </c>
      <c r="E925" s="1" t="s">
        <v>38</v>
      </c>
      <c r="F925" s="1" t="s">
        <v>30</v>
      </c>
      <c r="G925" s="1" t="s">
        <v>45</v>
      </c>
      <c r="H925" s="1" t="s">
        <v>46</v>
      </c>
      <c r="I925" s="1" t="s">
        <v>67</v>
      </c>
      <c r="J925" s="1" t="s">
        <v>1320</v>
      </c>
      <c r="K925" s="1" t="s">
        <v>1292</v>
      </c>
      <c r="L925" s="5">
        <v>45935.8125</v>
      </c>
      <c r="M925" s="5">
        <v>45935.816666666666</v>
      </c>
      <c r="N925" s="5">
        <v>45935.834722222222</v>
      </c>
      <c r="O925" s="5">
        <v>45935.856944444444</v>
      </c>
      <c r="P925" s="1">
        <v>6</v>
      </c>
      <c r="Q925" s="1">
        <v>26</v>
      </c>
      <c r="R925" s="1">
        <v>32</v>
      </c>
      <c r="S925" s="6">
        <v>12.6</v>
      </c>
      <c r="T925" s="1" t="s">
        <v>48</v>
      </c>
      <c r="U925" s="1" t="s">
        <v>35</v>
      </c>
      <c r="W925" s="2">
        <v>5.38</v>
      </c>
      <c r="X925" s="3">
        <v>15.78</v>
      </c>
      <c r="Y925" s="3">
        <v>405.59</v>
      </c>
      <c r="Z925" s="4" t="str">
        <f t="shared" si="56"/>
        <v>October</v>
      </c>
      <c r="AA925" s="1" t="str" cm="1">
        <f t="array" ref="AA925">_xlfn.IFS(
  HOUR(L925) &lt; 6, "Overnight (12am–6am)",
  HOUR(L925) &lt; 10, "Morning (6am–10am)",
  HOUR(L925) &lt; 14, "Midday (10am–2pm)",
  HOUR(L925) &lt; 18, "Afternoon (2pm–6pm)",
  TRUE, "Evening (6pm–12am)"
)</f>
        <v>Evening (6pm–12am)</v>
      </c>
      <c r="AB925" s="5" t="str">
        <f t="shared" si="57"/>
        <v>Sunday</v>
      </c>
      <c r="AC925" s="2">
        <f t="shared" si="58"/>
        <v>19</v>
      </c>
      <c r="AD925" s="7">
        <f t="shared" si="59"/>
        <v>63.999999999068677</v>
      </c>
    </row>
    <row r="926" spans="1:30" x14ac:dyDescent="0.35">
      <c r="A926" s="1" t="s">
        <v>1014</v>
      </c>
      <c r="B926" s="4">
        <v>45932</v>
      </c>
      <c r="C926" s="1" t="s">
        <v>37</v>
      </c>
      <c r="D926" s="1" t="s">
        <v>28</v>
      </c>
      <c r="E926" s="1" t="s">
        <v>66</v>
      </c>
      <c r="F926" s="1" t="s">
        <v>30</v>
      </c>
      <c r="G926" s="1" t="s">
        <v>45</v>
      </c>
      <c r="H926" s="1" t="s">
        <v>46</v>
      </c>
      <c r="I926" s="1" t="s">
        <v>73</v>
      </c>
      <c r="J926" s="1" t="s">
        <v>1304</v>
      </c>
      <c r="K926" s="1" t="s">
        <v>1297</v>
      </c>
      <c r="L926" s="5">
        <v>45932.309027777781</v>
      </c>
      <c r="M926" s="5">
        <v>45932.31527777778</v>
      </c>
      <c r="N926" s="5">
        <v>45932.320833333331</v>
      </c>
      <c r="O926" s="5">
        <v>45932.341666666667</v>
      </c>
      <c r="P926" s="1">
        <v>9</v>
      </c>
      <c r="Q926" s="1">
        <v>8</v>
      </c>
      <c r="R926" s="1">
        <v>30</v>
      </c>
      <c r="S926" s="6">
        <v>13.1</v>
      </c>
      <c r="T926" s="1" t="s">
        <v>41</v>
      </c>
      <c r="U926" s="1" t="s">
        <v>35</v>
      </c>
      <c r="W926" s="2">
        <v>1.06</v>
      </c>
      <c r="X926" s="3">
        <v>77.17</v>
      </c>
      <c r="Y926" s="3">
        <v>1224.9000000000001</v>
      </c>
      <c r="Z926" s="4" t="str">
        <f t="shared" si="56"/>
        <v>October</v>
      </c>
      <c r="AA926" s="1" t="str" cm="1">
        <f t="array" ref="AA926">_xlfn.IFS(
  HOUR(L926) &lt; 6, "Overnight (12am–6am)",
  HOUR(L926) &lt; 10, "Morning (6am–10am)",
  HOUR(L926) &lt; 14, "Midday (10am–2pm)",
  HOUR(L926) &lt; 18, "Afternoon (2pm–6pm)",
  TRUE, "Evening (6pm–12am)"
)</f>
        <v>Morning (6am–10am)</v>
      </c>
      <c r="AB926" s="5" t="str">
        <f t="shared" si="57"/>
        <v>Thursday</v>
      </c>
      <c r="AC926" s="2">
        <f t="shared" si="58"/>
        <v>7</v>
      </c>
      <c r="AD926" s="7">
        <f t="shared" si="59"/>
        <v>46.999999996041879</v>
      </c>
    </row>
    <row r="927" spans="1:30" x14ac:dyDescent="0.35">
      <c r="A927" s="1" t="s">
        <v>1015</v>
      </c>
      <c r="B927" s="4">
        <v>45948</v>
      </c>
      <c r="C927" s="1" t="s">
        <v>83</v>
      </c>
      <c r="D927" s="1" t="s">
        <v>28</v>
      </c>
      <c r="E927" s="1" t="s">
        <v>53</v>
      </c>
      <c r="F927" s="1" t="s">
        <v>30</v>
      </c>
      <c r="G927" s="1" t="s">
        <v>45</v>
      </c>
      <c r="H927" s="1" t="s">
        <v>46</v>
      </c>
      <c r="I927" s="1" t="s">
        <v>73</v>
      </c>
      <c r="J927" s="1" t="s">
        <v>1321</v>
      </c>
      <c r="K927" s="1" t="s">
        <v>1294</v>
      </c>
      <c r="L927" s="5">
        <v>45948.534722222219</v>
      </c>
      <c r="M927" s="5">
        <v>45948.538888888892</v>
      </c>
      <c r="N927" s="5">
        <v>45948.54791666667</v>
      </c>
      <c r="O927" s="5">
        <v>45948.569444444445</v>
      </c>
      <c r="P927" s="1">
        <v>6</v>
      </c>
      <c r="Q927" s="1">
        <v>13</v>
      </c>
      <c r="R927" s="1">
        <v>31</v>
      </c>
      <c r="S927" s="6">
        <v>6.3</v>
      </c>
      <c r="T927" s="1" t="s">
        <v>34</v>
      </c>
      <c r="U927" s="1" t="s">
        <v>35</v>
      </c>
      <c r="W927" s="2">
        <v>3.65</v>
      </c>
      <c r="X927" s="3">
        <v>37.58</v>
      </c>
      <c r="Y927" s="3">
        <v>662.87</v>
      </c>
      <c r="Z927" s="4" t="str">
        <f t="shared" si="56"/>
        <v>October</v>
      </c>
      <c r="AA927" s="1" t="str" cm="1">
        <f t="array" ref="AA927">_xlfn.IFS(
  HOUR(L927) &lt; 6, "Overnight (12am–6am)",
  HOUR(L927) &lt; 10, "Morning (6am–10am)",
  HOUR(L927) &lt; 14, "Midday (10am–2pm)",
  HOUR(L927) &lt; 18, "Afternoon (2pm–6pm)",
  TRUE, "Evening (6pm–12am)"
)</f>
        <v>Midday (10am–2pm)</v>
      </c>
      <c r="AB927" s="5" t="str">
        <f t="shared" si="57"/>
        <v>Saturday</v>
      </c>
      <c r="AC927" s="2">
        <f t="shared" si="58"/>
        <v>12</v>
      </c>
      <c r="AD927" s="7">
        <f t="shared" si="59"/>
        <v>50.000000005820766</v>
      </c>
    </row>
    <row r="928" spans="1:30" x14ac:dyDescent="0.35">
      <c r="A928" s="1" t="s">
        <v>1016</v>
      </c>
      <c r="B928" s="4">
        <v>45951</v>
      </c>
      <c r="C928" s="1" t="s">
        <v>65</v>
      </c>
      <c r="D928" s="1" t="s">
        <v>28</v>
      </c>
      <c r="E928" s="1" t="s">
        <v>56</v>
      </c>
      <c r="F928" s="1" t="s">
        <v>30</v>
      </c>
      <c r="G928" s="1" t="s">
        <v>39</v>
      </c>
      <c r="H928" s="1" t="s">
        <v>40</v>
      </c>
      <c r="I928" s="1" t="s">
        <v>47</v>
      </c>
      <c r="J928" s="1" t="s">
        <v>1311</v>
      </c>
      <c r="K928" s="1" t="s">
        <v>1296</v>
      </c>
      <c r="L928" s="5">
        <v>45951.583333333336</v>
      </c>
      <c r="M928" s="5">
        <v>45951.593055555553</v>
      </c>
      <c r="N928" s="5">
        <v>45951.648611111108</v>
      </c>
      <c r="O928" s="5">
        <v>45951.664583333331</v>
      </c>
      <c r="P928" s="1">
        <v>14</v>
      </c>
      <c r="Q928" s="1">
        <v>80</v>
      </c>
      <c r="R928" s="1">
        <v>23</v>
      </c>
      <c r="S928" s="6">
        <v>1</v>
      </c>
      <c r="T928" s="1" t="s">
        <v>54</v>
      </c>
      <c r="U928" s="1" t="s">
        <v>35</v>
      </c>
      <c r="W928" s="2">
        <v>1.61</v>
      </c>
      <c r="X928" s="3">
        <v>3.35</v>
      </c>
      <c r="Y928" s="3">
        <v>456.67</v>
      </c>
      <c r="Z928" s="4" t="str">
        <f t="shared" si="56"/>
        <v>October</v>
      </c>
      <c r="AA928" s="1" t="str" cm="1">
        <f t="array" ref="AA928">_xlfn.IFS(
  HOUR(L928) &lt; 6, "Overnight (12am–6am)",
  HOUR(L928) &lt; 10, "Morning (6am–10am)",
  HOUR(L928) &lt; 14, "Midday (10am–2pm)",
  HOUR(L928) &lt; 18, "Afternoon (2pm–6pm)",
  TRUE, "Evening (6pm–12am)"
)</f>
        <v>Afternoon (2pm–6pm)</v>
      </c>
      <c r="AB928" s="5" t="str">
        <f t="shared" si="57"/>
        <v>Tuesday</v>
      </c>
      <c r="AC928" s="2">
        <f t="shared" si="58"/>
        <v>14</v>
      </c>
      <c r="AD928" s="7">
        <f t="shared" si="59"/>
        <v>116.99999999371357</v>
      </c>
    </row>
    <row r="929" spans="1:30" x14ac:dyDescent="0.35">
      <c r="A929" s="1" t="s">
        <v>1017</v>
      </c>
      <c r="B929" s="4">
        <v>45959</v>
      </c>
      <c r="C929" s="1" t="s">
        <v>27</v>
      </c>
      <c r="D929" s="1" t="s">
        <v>28</v>
      </c>
      <c r="E929" s="1" t="s">
        <v>66</v>
      </c>
      <c r="F929" s="1" t="s">
        <v>30</v>
      </c>
      <c r="G929" s="1" t="s">
        <v>39</v>
      </c>
      <c r="H929" s="1" t="s">
        <v>40</v>
      </c>
      <c r="I929" s="1" t="s">
        <v>57</v>
      </c>
      <c r="J929" s="1" t="s">
        <v>1317</v>
      </c>
      <c r="K929" s="1" t="s">
        <v>1295</v>
      </c>
      <c r="L929" s="5">
        <v>45959.309027777781</v>
      </c>
      <c r="M929" s="5">
        <v>45959.313194444447</v>
      </c>
      <c r="N929" s="5">
        <v>45959.419444444444</v>
      </c>
      <c r="O929" s="5">
        <v>45959.438888888886</v>
      </c>
      <c r="P929" s="1">
        <v>6</v>
      </c>
      <c r="Q929" s="1">
        <v>153</v>
      </c>
      <c r="R929" s="1">
        <v>28</v>
      </c>
      <c r="S929" s="6">
        <v>7.7</v>
      </c>
      <c r="T929" s="1" t="s">
        <v>54</v>
      </c>
      <c r="U929" s="1" t="s">
        <v>177</v>
      </c>
      <c r="V929" s="1" t="s">
        <v>481</v>
      </c>
      <c r="W929" s="2">
        <v>0</v>
      </c>
      <c r="X929" s="3">
        <v>0</v>
      </c>
      <c r="Y929" s="3">
        <v>0</v>
      </c>
      <c r="Z929" s="4" t="str">
        <f t="shared" si="56"/>
        <v>October</v>
      </c>
      <c r="AA929" s="1" t="str" cm="1">
        <f t="array" ref="AA929">_xlfn.IFS(
  HOUR(L929) &lt; 6, "Overnight (12am–6am)",
  HOUR(L929) &lt; 10, "Morning (6am–10am)",
  HOUR(L929) &lt; 14, "Midday (10am–2pm)",
  HOUR(L929) &lt; 18, "Afternoon (2pm–6pm)",
  TRUE, "Evening (6pm–12am)"
)</f>
        <v>Morning (6am–10am)</v>
      </c>
      <c r="AB929" s="5" t="str">
        <f t="shared" si="57"/>
        <v>Wednesday</v>
      </c>
      <c r="AC929" s="2">
        <f t="shared" si="58"/>
        <v>7</v>
      </c>
      <c r="AD929" s="7">
        <f t="shared" si="59"/>
        <v>186.99999999138527</v>
      </c>
    </row>
    <row r="930" spans="1:30" x14ac:dyDescent="0.35">
      <c r="A930" s="1" t="s">
        <v>1018</v>
      </c>
      <c r="B930" s="4">
        <v>45948</v>
      </c>
      <c r="C930" s="1" t="s">
        <v>88</v>
      </c>
      <c r="D930" s="1" t="s">
        <v>28</v>
      </c>
      <c r="E930" s="1" t="s">
        <v>38</v>
      </c>
      <c r="F930" s="1" t="s">
        <v>30</v>
      </c>
      <c r="G930" s="1" t="s">
        <v>45</v>
      </c>
      <c r="H930" s="1" t="s">
        <v>46</v>
      </c>
      <c r="I930" s="1" t="s">
        <v>107</v>
      </c>
      <c r="J930" s="1" t="s">
        <v>1308</v>
      </c>
      <c r="K930" s="1" t="s">
        <v>1297</v>
      </c>
      <c r="L930" s="5">
        <v>45948.958333333336</v>
      </c>
      <c r="M930" s="5">
        <v>45948.963194444441</v>
      </c>
      <c r="N930" s="5">
        <v>45948.986805555556</v>
      </c>
      <c r="O930" s="5">
        <v>45948.994444444441</v>
      </c>
      <c r="P930" s="1">
        <v>7</v>
      </c>
      <c r="Q930" s="1">
        <v>34</v>
      </c>
      <c r="R930" s="1">
        <v>11</v>
      </c>
      <c r="S930" s="6">
        <v>13.1</v>
      </c>
      <c r="T930" s="1" t="s">
        <v>77</v>
      </c>
      <c r="U930" s="1" t="s">
        <v>35</v>
      </c>
      <c r="W930" s="2">
        <v>1.86</v>
      </c>
      <c r="X930" s="3">
        <v>15.14</v>
      </c>
      <c r="Y930" s="3">
        <v>683.69</v>
      </c>
      <c r="Z930" s="4" t="str">
        <f t="shared" si="56"/>
        <v>October</v>
      </c>
      <c r="AA930" s="1" t="str" cm="1">
        <f t="array" ref="AA930">_xlfn.IFS(
  HOUR(L930) &lt; 6, "Overnight (12am–6am)",
  HOUR(L930) &lt; 10, "Morning (6am–10am)",
  HOUR(L930) &lt; 14, "Midday (10am–2pm)",
  HOUR(L930) &lt; 18, "Afternoon (2pm–6pm)",
  TRUE, "Evening (6pm–12am)"
)</f>
        <v>Evening (6pm–12am)</v>
      </c>
      <c r="AB930" s="5" t="str">
        <f t="shared" si="57"/>
        <v>Saturday</v>
      </c>
      <c r="AC930" s="2">
        <f t="shared" si="58"/>
        <v>23</v>
      </c>
      <c r="AD930" s="7">
        <f t="shared" si="59"/>
        <v>51.999999991385266</v>
      </c>
    </row>
    <row r="931" spans="1:30" x14ac:dyDescent="0.35">
      <c r="A931" s="1" t="s">
        <v>1019</v>
      </c>
      <c r="B931" s="4">
        <v>45953</v>
      </c>
      <c r="C931" s="1" t="s">
        <v>52</v>
      </c>
      <c r="D931" s="1" t="s">
        <v>28</v>
      </c>
      <c r="E931" s="1" t="s">
        <v>56</v>
      </c>
      <c r="F931" s="1" t="s">
        <v>30</v>
      </c>
      <c r="G931" s="1" t="s">
        <v>39</v>
      </c>
      <c r="H931" s="1" t="s">
        <v>40</v>
      </c>
      <c r="I931" s="1" t="s">
        <v>57</v>
      </c>
      <c r="J931" s="1" t="s">
        <v>1308</v>
      </c>
      <c r="K931" s="1" t="s">
        <v>1293</v>
      </c>
      <c r="L931" s="5">
        <v>45953.288194444445</v>
      </c>
      <c r="M931" s="5">
        <v>45953.295138888891</v>
      </c>
      <c r="N931" s="5">
        <v>45953.377083333333</v>
      </c>
      <c r="O931" s="5">
        <v>45953.380555555559</v>
      </c>
      <c r="P931" s="1">
        <v>10</v>
      </c>
      <c r="Q931" s="1">
        <v>118</v>
      </c>
      <c r="R931" s="1">
        <v>5</v>
      </c>
      <c r="S931" s="6">
        <v>1</v>
      </c>
      <c r="T931" s="1" t="s">
        <v>48</v>
      </c>
      <c r="U931" s="1" t="s">
        <v>35</v>
      </c>
      <c r="W931" s="2">
        <v>1.99</v>
      </c>
      <c r="X931" s="3">
        <v>39.5</v>
      </c>
      <c r="Y931" s="3">
        <v>450.12</v>
      </c>
      <c r="Z931" s="4" t="str">
        <f t="shared" si="56"/>
        <v>October</v>
      </c>
      <c r="AA931" s="1" t="str" cm="1">
        <f t="array" ref="AA931">_xlfn.IFS(
  HOUR(L931) &lt; 6, "Overnight (12am–6am)",
  HOUR(L931) &lt; 10, "Morning (6am–10am)",
  HOUR(L931) &lt; 14, "Midday (10am–2pm)",
  HOUR(L931) &lt; 18, "Afternoon (2pm–6pm)",
  TRUE, "Evening (6pm–12am)"
)</f>
        <v>Morning (6am–10am)</v>
      </c>
      <c r="AB931" s="5" t="str">
        <f t="shared" si="57"/>
        <v>Thursday</v>
      </c>
      <c r="AC931" s="2">
        <f t="shared" si="58"/>
        <v>6</v>
      </c>
      <c r="AD931" s="7">
        <f t="shared" si="59"/>
        <v>133.00000000395812</v>
      </c>
    </row>
    <row r="932" spans="1:30" x14ac:dyDescent="0.35">
      <c r="A932" s="1" t="s">
        <v>1020</v>
      </c>
      <c r="B932" s="4">
        <v>45955</v>
      </c>
      <c r="C932" s="1" t="s">
        <v>43</v>
      </c>
      <c r="D932" s="1" t="s">
        <v>28</v>
      </c>
      <c r="E932" s="1" t="s">
        <v>29</v>
      </c>
      <c r="F932" s="1" t="s">
        <v>30</v>
      </c>
      <c r="G932" s="1" t="s">
        <v>39</v>
      </c>
      <c r="H932" s="1" t="s">
        <v>40</v>
      </c>
      <c r="I932" s="1" t="s">
        <v>47</v>
      </c>
      <c r="J932" s="1" t="s">
        <v>1313</v>
      </c>
      <c r="K932" s="1" t="s">
        <v>1293</v>
      </c>
      <c r="L932" s="5">
        <v>45955.517361111109</v>
      </c>
      <c r="M932" s="5">
        <v>45955.524305555555</v>
      </c>
      <c r="N932" s="5">
        <v>45955.614583333336</v>
      </c>
      <c r="O932" s="5">
        <v>45955.631249999999</v>
      </c>
      <c r="P932" s="1">
        <v>10</v>
      </c>
      <c r="Q932" s="1">
        <v>130</v>
      </c>
      <c r="R932" s="1">
        <v>24</v>
      </c>
      <c r="S932" s="6">
        <v>15.4</v>
      </c>
      <c r="T932" s="1" t="s">
        <v>77</v>
      </c>
      <c r="U932" s="1" t="s">
        <v>35</v>
      </c>
      <c r="W932" s="2">
        <v>2.15</v>
      </c>
      <c r="X932" s="3">
        <v>143.63</v>
      </c>
      <c r="Y932" s="3">
        <v>410.5</v>
      </c>
      <c r="Z932" s="4" t="str">
        <f t="shared" si="56"/>
        <v>October</v>
      </c>
      <c r="AA932" s="1" t="str" cm="1">
        <f t="array" ref="AA932">_xlfn.IFS(
  HOUR(L932) &lt; 6, "Overnight (12am–6am)",
  HOUR(L932) &lt; 10, "Morning (6am–10am)",
  HOUR(L932) &lt; 14, "Midday (10am–2pm)",
  HOUR(L932) &lt; 18, "Afternoon (2pm–6pm)",
  TRUE, "Evening (6pm–12am)"
)</f>
        <v>Midday (10am–2pm)</v>
      </c>
      <c r="AB932" s="5" t="str">
        <f t="shared" si="57"/>
        <v>Saturday</v>
      </c>
      <c r="AC932" s="2">
        <f t="shared" si="58"/>
        <v>12</v>
      </c>
      <c r="AD932" s="7">
        <f t="shared" si="59"/>
        <v>164.00000000023283</v>
      </c>
    </row>
    <row r="933" spans="1:30" x14ac:dyDescent="0.35">
      <c r="A933" s="1" t="s">
        <v>1021</v>
      </c>
      <c r="B933" s="4">
        <v>45944</v>
      </c>
      <c r="C933" s="1" t="s">
        <v>69</v>
      </c>
      <c r="D933" s="1" t="s">
        <v>28</v>
      </c>
      <c r="E933" s="1" t="s">
        <v>56</v>
      </c>
      <c r="F933" s="1" t="s">
        <v>30</v>
      </c>
      <c r="G933" s="1" t="s">
        <v>31</v>
      </c>
      <c r="H933" s="1" t="s">
        <v>32</v>
      </c>
      <c r="I933" s="1" t="s">
        <v>47</v>
      </c>
      <c r="J933" s="1" t="s">
        <v>1316</v>
      </c>
      <c r="K933" s="1" t="s">
        <v>1296</v>
      </c>
      <c r="L933" s="5">
        <v>45944.600694444445</v>
      </c>
      <c r="M933" s="5">
        <v>45944.607638888891</v>
      </c>
      <c r="N933" s="5">
        <v>45944.65347222222</v>
      </c>
      <c r="O933" s="5">
        <v>45944.668749999997</v>
      </c>
      <c r="P933" s="1">
        <v>10</v>
      </c>
      <c r="Q933" s="1">
        <v>66</v>
      </c>
      <c r="R933" s="1">
        <v>22</v>
      </c>
      <c r="S933" s="6">
        <v>14.2</v>
      </c>
      <c r="T933" s="1" t="s">
        <v>48</v>
      </c>
      <c r="U933" s="1" t="s">
        <v>35</v>
      </c>
      <c r="W933" s="2">
        <v>1.33</v>
      </c>
      <c r="X933" s="3">
        <v>0</v>
      </c>
      <c r="Y933" s="3">
        <v>299.56</v>
      </c>
      <c r="Z933" s="4" t="str">
        <f t="shared" si="56"/>
        <v>October</v>
      </c>
      <c r="AA933" s="1" t="str" cm="1">
        <f t="array" ref="AA933">_xlfn.IFS(
  HOUR(L933) &lt; 6, "Overnight (12am–6am)",
  HOUR(L933) &lt; 10, "Morning (6am–10am)",
  HOUR(L933) &lt; 14, "Midday (10am–2pm)",
  HOUR(L933) &lt; 18, "Afternoon (2pm–6pm)",
  TRUE, "Evening (6pm–12am)"
)</f>
        <v>Afternoon (2pm–6pm)</v>
      </c>
      <c r="AB933" s="5" t="str">
        <f t="shared" si="57"/>
        <v>Tuesday</v>
      </c>
      <c r="AC933" s="2">
        <f t="shared" si="58"/>
        <v>14</v>
      </c>
      <c r="AD933" s="7">
        <f t="shared" si="59"/>
        <v>97.999999994644895</v>
      </c>
    </row>
    <row r="934" spans="1:30" x14ac:dyDescent="0.35">
      <c r="A934" s="1" t="s">
        <v>1022</v>
      </c>
      <c r="B934" s="4">
        <v>45934</v>
      </c>
      <c r="C934" s="1" t="s">
        <v>65</v>
      </c>
      <c r="D934" s="1" t="s">
        <v>28</v>
      </c>
      <c r="E934" s="1" t="s">
        <v>66</v>
      </c>
      <c r="F934" s="1" t="s">
        <v>30</v>
      </c>
      <c r="G934" s="1" t="s">
        <v>45</v>
      </c>
      <c r="H934" s="1" t="s">
        <v>46</v>
      </c>
      <c r="I934" s="1" t="s">
        <v>47</v>
      </c>
      <c r="J934" s="1" t="s">
        <v>1321</v>
      </c>
      <c r="K934" s="1" t="s">
        <v>1297</v>
      </c>
      <c r="L934" s="5">
        <v>45934.826388888891</v>
      </c>
      <c r="M934" s="5">
        <v>45934.82708333333</v>
      </c>
      <c r="N934" s="5">
        <v>45934.831944444442</v>
      </c>
      <c r="O934" s="5">
        <v>45934.861111111109</v>
      </c>
      <c r="P934" s="1">
        <v>1</v>
      </c>
      <c r="Q934" s="1">
        <v>7</v>
      </c>
      <c r="R934" s="1">
        <v>42</v>
      </c>
      <c r="S934" s="6">
        <v>1</v>
      </c>
      <c r="T934" s="1" t="s">
        <v>48</v>
      </c>
      <c r="U934" s="1" t="s">
        <v>35</v>
      </c>
      <c r="W934" s="2">
        <v>3.88</v>
      </c>
      <c r="X934" s="3">
        <v>142.59</v>
      </c>
      <c r="Y934" s="3">
        <v>436.81</v>
      </c>
      <c r="Z934" s="4" t="str">
        <f t="shared" si="56"/>
        <v>October</v>
      </c>
      <c r="AA934" s="1" t="str" cm="1">
        <f t="array" ref="AA934">_xlfn.IFS(
  HOUR(L934) &lt; 6, "Overnight (12am–6am)",
  HOUR(L934) &lt; 10, "Morning (6am–10am)",
  HOUR(L934) &lt; 14, "Midday (10am–2pm)",
  HOUR(L934) &lt; 18, "Afternoon (2pm–6pm)",
  TRUE, "Evening (6pm–12am)"
)</f>
        <v>Evening (6pm–12am)</v>
      </c>
      <c r="AB934" s="5" t="str">
        <f t="shared" si="57"/>
        <v>Saturday</v>
      </c>
      <c r="AC934" s="2">
        <f t="shared" si="58"/>
        <v>19</v>
      </c>
      <c r="AD934" s="7">
        <f t="shared" si="59"/>
        <v>49.999999995343387</v>
      </c>
    </row>
    <row r="935" spans="1:30" x14ac:dyDescent="0.35">
      <c r="A935" s="1" t="s">
        <v>1023</v>
      </c>
      <c r="B935" s="4">
        <v>45941</v>
      </c>
      <c r="C935" s="1" t="s">
        <v>65</v>
      </c>
      <c r="D935" s="1" t="s">
        <v>28</v>
      </c>
      <c r="E935" s="1" t="s">
        <v>38</v>
      </c>
      <c r="F935" s="1" t="s">
        <v>30</v>
      </c>
      <c r="G935" s="1" t="s">
        <v>39</v>
      </c>
      <c r="H935" s="1" t="s">
        <v>40</v>
      </c>
      <c r="I935" s="1" t="s">
        <v>67</v>
      </c>
      <c r="J935" s="1" t="s">
        <v>1306</v>
      </c>
      <c r="K935" s="1" t="s">
        <v>1293</v>
      </c>
      <c r="L935" s="5">
        <v>45941.583333333336</v>
      </c>
      <c r="M935" s="5">
        <v>45941.584027777775</v>
      </c>
      <c r="N935" s="5">
        <v>45941.616666666669</v>
      </c>
      <c r="O935" s="5">
        <v>45941.628472222219</v>
      </c>
      <c r="P935" s="1">
        <v>1</v>
      </c>
      <c r="Q935" s="1">
        <v>47</v>
      </c>
      <c r="R935" s="1">
        <v>17</v>
      </c>
      <c r="S935" s="6">
        <v>2.9</v>
      </c>
      <c r="T935" s="1" t="s">
        <v>60</v>
      </c>
      <c r="U935" s="1" t="s">
        <v>35</v>
      </c>
      <c r="W935" s="2">
        <v>2.13</v>
      </c>
      <c r="X935" s="3">
        <v>24.53</v>
      </c>
      <c r="Y935" s="3">
        <v>989.41</v>
      </c>
      <c r="Z935" s="4" t="str">
        <f t="shared" si="56"/>
        <v>October</v>
      </c>
      <c r="AA935" s="1" t="str" cm="1">
        <f t="array" ref="AA935">_xlfn.IFS(
  HOUR(L935) &lt; 6, "Overnight (12am–6am)",
  HOUR(L935) &lt; 10, "Morning (6am–10am)",
  HOUR(L935) &lt; 14, "Midday (10am–2pm)",
  HOUR(L935) &lt; 18, "Afternoon (2pm–6pm)",
  TRUE, "Evening (6pm–12am)"
)</f>
        <v>Afternoon (2pm–6pm)</v>
      </c>
      <c r="AB935" s="5" t="str">
        <f t="shared" si="57"/>
        <v>Saturday</v>
      </c>
      <c r="AC935" s="2">
        <f t="shared" si="58"/>
        <v>14</v>
      </c>
      <c r="AD935" s="7">
        <f t="shared" si="59"/>
        <v>64.999999991850927</v>
      </c>
    </row>
    <row r="936" spans="1:30" x14ac:dyDescent="0.35">
      <c r="A936" s="1" t="s">
        <v>1024</v>
      </c>
      <c r="B936" s="4">
        <v>45947</v>
      </c>
      <c r="C936" s="1" t="s">
        <v>65</v>
      </c>
      <c r="D936" s="1" t="s">
        <v>28</v>
      </c>
      <c r="E936" s="1" t="s">
        <v>29</v>
      </c>
      <c r="F936" s="1" t="s">
        <v>44</v>
      </c>
      <c r="G936" s="1" t="s">
        <v>45</v>
      </c>
      <c r="H936" s="1" t="s">
        <v>46</v>
      </c>
      <c r="I936" s="1" t="s">
        <v>57</v>
      </c>
      <c r="J936" s="1" t="s">
        <v>1299</v>
      </c>
      <c r="K936" s="1" t="s">
        <v>1296</v>
      </c>
      <c r="L936" s="5">
        <v>45947.673611111109</v>
      </c>
      <c r="M936" s="5">
        <v>45947.674305555556</v>
      </c>
      <c r="N936" s="5">
        <v>45947.674305555556</v>
      </c>
      <c r="O936" s="5">
        <v>45947.706250000003</v>
      </c>
      <c r="P936" s="1">
        <v>1</v>
      </c>
      <c r="Q936" s="1">
        <v>0</v>
      </c>
      <c r="R936" s="1">
        <v>46</v>
      </c>
      <c r="S936" s="6">
        <v>20.7</v>
      </c>
      <c r="T936" s="1" t="s">
        <v>77</v>
      </c>
      <c r="U936" s="1" t="s">
        <v>35</v>
      </c>
      <c r="W936" s="2">
        <v>1.31</v>
      </c>
      <c r="X936" s="3">
        <v>64.08</v>
      </c>
      <c r="Y936" s="3">
        <v>1072.79</v>
      </c>
      <c r="Z936" s="4" t="str">
        <f t="shared" si="56"/>
        <v>October</v>
      </c>
      <c r="AA936" s="1" t="str" cm="1">
        <f t="array" ref="AA936">_xlfn.IFS(
  HOUR(L936) &lt; 6, "Overnight (12am–6am)",
  HOUR(L936) &lt; 10, "Morning (6am–10am)",
  HOUR(L936) &lt; 14, "Midday (10am–2pm)",
  HOUR(L936) &lt; 18, "Afternoon (2pm–6pm)",
  TRUE, "Evening (6pm–12am)"
)</f>
        <v>Afternoon (2pm–6pm)</v>
      </c>
      <c r="AB936" s="5" t="str">
        <f t="shared" si="57"/>
        <v>Friday</v>
      </c>
      <c r="AC936" s="2">
        <f t="shared" si="58"/>
        <v>16</v>
      </c>
      <c r="AD936" s="7">
        <f t="shared" si="59"/>
        <v>47.000000006519258</v>
      </c>
    </row>
    <row r="937" spans="1:30" x14ac:dyDescent="0.35">
      <c r="A937" s="1" t="s">
        <v>1025</v>
      </c>
      <c r="B937" s="4">
        <v>45939</v>
      </c>
      <c r="C937" s="1" t="s">
        <v>119</v>
      </c>
      <c r="D937" s="1" t="s">
        <v>28</v>
      </c>
      <c r="E937" s="1" t="s">
        <v>29</v>
      </c>
      <c r="F937" s="1" t="s">
        <v>44</v>
      </c>
      <c r="G937" s="1" t="s">
        <v>39</v>
      </c>
      <c r="H937" s="1" t="s">
        <v>40</v>
      </c>
      <c r="I937" s="1" t="s">
        <v>33</v>
      </c>
      <c r="J937" s="1" t="s">
        <v>1308</v>
      </c>
      <c r="K937" s="1" t="s">
        <v>1297</v>
      </c>
      <c r="L937" s="5">
        <v>45939.322916666664</v>
      </c>
      <c r="M937" s="5">
        <v>45939.343055555553</v>
      </c>
      <c r="N937" s="5">
        <v>45939.372916666667</v>
      </c>
      <c r="O937" s="5">
        <v>45939.396527777775</v>
      </c>
      <c r="P937" s="1">
        <v>29</v>
      </c>
      <c r="Q937" s="1">
        <v>43</v>
      </c>
      <c r="R937" s="1">
        <v>34</v>
      </c>
      <c r="S937" s="6">
        <v>6.2</v>
      </c>
      <c r="T937" s="1" t="s">
        <v>54</v>
      </c>
      <c r="U937" s="1" t="s">
        <v>35</v>
      </c>
      <c r="W937" s="2">
        <v>2.56</v>
      </c>
      <c r="X937" s="3">
        <v>5.83</v>
      </c>
      <c r="Y937" s="3">
        <v>813.84</v>
      </c>
      <c r="Z937" s="4" t="str">
        <f t="shared" si="56"/>
        <v>October</v>
      </c>
      <c r="AA937" s="1" t="str" cm="1">
        <f t="array" ref="AA937">_xlfn.IFS(
  HOUR(L937) &lt; 6, "Overnight (12am–6am)",
  HOUR(L937) &lt; 10, "Morning (6am–10am)",
  HOUR(L937) &lt; 14, "Midday (10am–2pm)",
  HOUR(L937) &lt; 18, "Afternoon (2pm–6pm)",
  TRUE, "Evening (6pm–12am)"
)</f>
        <v>Morning (6am–10am)</v>
      </c>
      <c r="AB937" s="5" t="str">
        <f t="shared" si="57"/>
        <v>Thursday</v>
      </c>
      <c r="AC937" s="2">
        <f t="shared" si="58"/>
        <v>7</v>
      </c>
      <c r="AD937" s="7">
        <f t="shared" si="59"/>
        <v>105.99999999976717</v>
      </c>
    </row>
    <row r="938" spans="1:30" x14ac:dyDescent="0.35">
      <c r="A938" s="1" t="s">
        <v>1026</v>
      </c>
      <c r="B938" s="4">
        <v>45938</v>
      </c>
      <c r="C938" s="1" t="s">
        <v>88</v>
      </c>
      <c r="D938" s="1" t="s">
        <v>28</v>
      </c>
      <c r="E938" s="1" t="s">
        <v>56</v>
      </c>
      <c r="F938" s="1" t="s">
        <v>30</v>
      </c>
      <c r="G938" s="1" t="s">
        <v>31</v>
      </c>
      <c r="H938" s="1" t="s">
        <v>32</v>
      </c>
      <c r="I938" s="1" t="s">
        <v>33</v>
      </c>
      <c r="J938" s="1" t="s">
        <v>1306</v>
      </c>
      <c r="K938" s="1" t="s">
        <v>1296</v>
      </c>
      <c r="L938" s="5">
        <v>45938.368055555555</v>
      </c>
      <c r="M938" s="5">
        <v>45938.377083333333</v>
      </c>
      <c r="N938" s="5">
        <v>45938.4375</v>
      </c>
      <c r="O938" s="5">
        <v>45938.45416666667</v>
      </c>
      <c r="P938" s="1">
        <v>13</v>
      </c>
      <c r="Q938" s="1">
        <v>87</v>
      </c>
      <c r="R938" s="1">
        <v>24</v>
      </c>
      <c r="S938" s="6">
        <v>11.9</v>
      </c>
      <c r="T938" s="1" t="s">
        <v>60</v>
      </c>
      <c r="U938" s="1" t="s">
        <v>35</v>
      </c>
      <c r="W938" s="2">
        <v>1.17</v>
      </c>
      <c r="X938" s="3">
        <v>34.83</v>
      </c>
      <c r="Y938" s="3">
        <v>226.7</v>
      </c>
      <c r="Z938" s="4" t="str">
        <f t="shared" si="56"/>
        <v>October</v>
      </c>
      <c r="AA938" s="1" t="str" cm="1">
        <f t="array" ref="AA938">_xlfn.IFS(
  HOUR(L938) &lt; 6, "Overnight (12am–6am)",
  HOUR(L938) &lt; 10, "Morning (6am–10am)",
  HOUR(L938) &lt; 14, "Midday (10am–2pm)",
  HOUR(L938) &lt; 18, "Afternoon (2pm–6pm)",
  TRUE, "Evening (6pm–12am)"
)</f>
        <v>Morning (6am–10am)</v>
      </c>
      <c r="AB938" s="5" t="str">
        <f t="shared" si="57"/>
        <v>Wednesday</v>
      </c>
      <c r="AC938" s="2">
        <f t="shared" si="58"/>
        <v>8</v>
      </c>
      <c r="AD938" s="7">
        <f t="shared" si="59"/>
        <v>124.0000000060536</v>
      </c>
    </row>
    <row r="939" spans="1:30" x14ac:dyDescent="0.35">
      <c r="A939" s="1" t="s">
        <v>1027</v>
      </c>
      <c r="B939" s="4">
        <v>45954</v>
      </c>
      <c r="C939" s="1" t="s">
        <v>119</v>
      </c>
      <c r="D939" s="1" t="s">
        <v>28</v>
      </c>
      <c r="E939" s="1" t="s">
        <v>38</v>
      </c>
      <c r="F939" s="1" t="s">
        <v>30</v>
      </c>
      <c r="G939" s="1" t="s">
        <v>31</v>
      </c>
      <c r="H939" s="1" t="s">
        <v>32</v>
      </c>
      <c r="I939" s="1" t="s">
        <v>107</v>
      </c>
      <c r="J939" s="1" t="s">
        <v>1314</v>
      </c>
      <c r="K939" s="1" t="s">
        <v>1297</v>
      </c>
      <c r="L939" s="5">
        <v>45954.645833333336</v>
      </c>
      <c r="M939" s="5">
        <v>45954.655555555553</v>
      </c>
      <c r="N939" s="5">
        <v>45954.720833333333</v>
      </c>
      <c r="O939" s="5">
        <v>45954.731944444444</v>
      </c>
      <c r="P939" s="1">
        <v>14</v>
      </c>
      <c r="Q939" s="1">
        <v>94</v>
      </c>
      <c r="R939" s="1">
        <v>16</v>
      </c>
      <c r="S939" s="6">
        <v>6.6</v>
      </c>
      <c r="T939" s="1" t="s">
        <v>41</v>
      </c>
      <c r="U939" s="1" t="s">
        <v>35</v>
      </c>
      <c r="W939" s="2">
        <v>0.78</v>
      </c>
      <c r="X939" s="3">
        <v>22.01</v>
      </c>
      <c r="Y939" s="3">
        <v>197.39</v>
      </c>
      <c r="Z939" s="4" t="str">
        <f t="shared" si="56"/>
        <v>October</v>
      </c>
      <c r="AA939" s="1" t="str" cm="1">
        <f t="array" ref="AA939">_xlfn.IFS(
  HOUR(L939) &lt; 6, "Overnight (12am–6am)",
  HOUR(L939) &lt; 10, "Morning (6am–10am)",
  HOUR(L939) &lt; 14, "Midday (10am–2pm)",
  HOUR(L939) &lt; 18, "Afternoon (2pm–6pm)",
  TRUE, "Evening (6pm–12am)"
)</f>
        <v>Afternoon (2pm–6pm)</v>
      </c>
      <c r="AB939" s="5" t="str">
        <f t="shared" si="57"/>
        <v>Friday</v>
      </c>
      <c r="AC939" s="2">
        <f t="shared" si="58"/>
        <v>15</v>
      </c>
      <c r="AD939" s="7">
        <f t="shared" si="59"/>
        <v>123.99999999557622</v>
      </c>
    </row>
    <row r="940" spans="1:30" x14ac:dyDescent="0.35">
      <c r="A940" s="1" t="s">
        <v>1028</v>
      </c>
      <c r="B940" s="4">
        <v>45939</v>
      </c>
      <c r="C940" s="1" t="s">
        <v>130</v>
      </c>
      <c r="D940" s="1" t="s">
        <v>28</v>
      </c>
      <c r="E940" s="1" t="s">
        <v>56</v>
      </c>
      <c r="F940" s="1" t="s">
        <v>30</v>
      </c>
      <c r="G940" s="1" t="s">
        <v>31</v>
      </c>
      <c r="H940" s="1" t="s">
        <v>32</v>
      </c>
      <c r="I940" s="1" t="s">
        <v>47</v>
      </c>
      <c r="J940" s="1" t="s">
        <v>1321</v>
      </c>
      <c r="K940" s="1" t="s">
        <v>1292</v>
      </c>
      <c r="L940" s="5">
        <v>45939.423611111109</v>
      </c>
      <c r="M940" s="5">
        <v>45939.442361111112</v>
      </c>
      <c r="N940" s="5">
        <v>45939.522222222222</v>
      </c>
      <c r="O940" s="5">
        <v>45939.53125</v>
      </c>
      <c r="P940" s="1">
        <v>27</v>
      </c>
      <c r="Q940" s="1">
        <v>115</v>
      </c>
      <c r="R940" s="1">
        <v>13</v>
      </c>
      <c r="S940" s="6">
        <v>18.7</v>
      </c>
      <c r="T940" s="1" t="s">
        <v>60</v>
      </c>
      <c r="U940" s="1" t="s">
        <v>70</v>
      </c>
      <c r="V940" s="1" t="s">
        <v>105</v>
      </c>
      <c r="W940" s="2">
        <v>0</v>
      </c>
      <c r="X940" s="3">
        <v>0</v>
      </c>
      <c r="Y940" s="3">
        <v>0</v>
      </c>
      <c r="Z940" s="4" t="str">
        <f t="shared" si="56"/>
        <v>October</v>
      </c>
      <c r="AA940" s="1" t="str" cm="1">
        <f t="array" ref="AA940">_xlfn.IFS(
  HOUR(L940) &lt; 6, "Overnight (12am–6am)",
  HOUR(L940) &lt; 10, "Morning (6am–10am)",
  HOUR(L940) &lt; 14, "Midday (10am–2pm)",
  HOUR(L940) &lt; 18, "Afternoon (2pm–6pm)",
  TRUE, "Evening (6pm–12am)"
)</f>
        <v>Midday (10am–2pm)</v>
      </c>
      <c r="AB940" s="5" t="str">
        <f t="shared" si="57"/>
        <v>Thursday</v>
      </c>
      <c r="AC940" s="2">
        <f t="shared" si="58"/>
        <v>10</v>
      </c>
      <c r="AD940" s="7">
        <f t="shared" si="59"/>
        <v>155.00000000232831</v>
      </c>
    </row>
    <row r="941" spans="1:30" x14ac:dyDescent="0.35">
      <c r="A941" s="1" t="s">
        <v>1029</v>
      </c>
      <c r="B941" s="4">
        <v>45938</v>
      </c>
      <c r="C941" s="1" t="s">
        <v>130</v>
      </c>
      <c r="D941" s="1" t="s">
        <v>28</v>
      </c>
      <c r="E941" s="1" t="s">
        <v>66</v>
      </c>
      <c r="F941" s="1" t="s">
        <v>44</v>
      </c>
      <c r="G941" s="1" t="s">
        <v>45</v>
      </c>
      <c r="H941" s="1" t="s">
        <v>46</v>
      </c>
      <c r="I941" s="1" t="s">
        <v>57</v>
      </c>
      <c r="J941" s="1" t="s">
        <v>1312</v>
      </c>
      <c r="K941" s="1" t="s">
        <v>1293</v>
      </c>
      <c r="L941" s="5">
        <v>45938.961805555555</v>
      </c>
      <c r="M941" s="5">
        <v>45938.962500000001</v>
      </c>
      <c r="N941" s="5">
        <v>45938.98541666667</v>
      </c>
      <c r="O941" s="5">
        <v>45939.010416666664</v>
      </c>
      <c r="P941" s="1">
        <v>1</v>
      </c>
      <c r="Q941" s="1">
        <v>33</v>
      </c>
      <c r="R941" s="1">
        <v>36</v>
      </c>
      <c r="S941" s="6">
        <v>7.6</v>
      </c>
      <c r="T941" s="1" t="s">
        <v>34</v>
      </c>
      <c r="U941" s="1" t="s">
        <v>35</v>
      </c>
      <c r="W941" s="2">
        <v>1.41</v>
      </c>
      <c r="X941" s="3">
        <v>26.92</v>
      </c>
      <c r="Y941" s="3">
        <v>790.23</v>
      </c>
      <c r="Z941" s="4" t="str">
        <f t="shared" si="56"/>
        <v>October</v>
      </c>
      <c r="AA941" s="1" t="str" cm="1">
        <f t="array" ref="AA941">_xlfn.IFS(
  HOUR(L941) &lt; 6, "Overnight (12am–6am)",
  HOUR(L941) &lt; 10, "Morning (6am–10am)",
  HOUR(L941) &lt; 14, "Midday (10am–2pm)",
  HOUR(L941) &lt; 18, "Afternoon (2pm–6pm)",
  TRUE, "Evening (6pm–12am)"
)</f>
        <v>Evening (6pm–12am)</v>
      </c>
      <c r="AB941" s="5" t="str">
        <f t="shared" si="57"/>
        <v>Wednesday</v>
      </c>
      <c r="AC941" s="2">
        <f t="shared" si="58"/>
        <v>23</v>
      </c>
      <c r="AD941" s="7">
        <f t="shared" si="59"/>
        <v>69.999999997671694</v>
      </c>
    </row>
    <row r="942" spans="1:30" x14ac:dyDescent="0.35">
      <c r="A942" s="1" t="s">
        <v>1030</v>
      </c>
      <c r="B942" s="4">
        <v>45954</v>
      </c>
      <c r="C942" s="1" t="s">
        <v>37</v>
      </c>
      <c r="D942" s="1" t="s">
        <v>28</v>
      </c>
      <c r="E942" s="1" t="s">
        <v>38</v>
      </c>
      <c r="F942" s="1" t="s">
        <v>44</v>
      </c>
      <c r="G942" s="1" t="s">
        <v>39</v>
      </c>
      <c r="H942" s="1" t="s">
        <v>40</v>
      </c>
      <c r="I942" s="1" t="s">
        <v>85</v>
      </c>
      <c r="J942" s="1" t="s">
        <v>1321</v>
      </c>
      <c r="K942" s="1" t="s">
        <v>1292</v>
      </c>
      <c r="L942" s="5">
        <v>45954.28125</v>
      </c>
      <c r="M942" s="5">
        <v>45954.294444444444</v>
      </c>
      <c r="N942" s="5">
        <v>45954.324305555558</v>
      </c>
      <c r="O942" s="5">
        <v>45954.352777777778</v>
      </c>
      <c r="P942" s="1">
        <v>19</v>
      </c>
      <c r="Q942" s="1">
        <v>43</v>
      </c>
      <c r="R942" s="1">
        <v>41</v>
      </c>
      <c r="S942" s="6">
        <v>14.6</v>
      </c>
      <c r="T942" s="1" t="s">
        <v>48</v>
      </c>
      <c r="U942" s="1" t="s">
        <v>35</v>
      </c>
      <c r="W942" s="2">
        <v>1.76</v>
      </c>
      <c r="X942" s="3">
        <v>234.28</v>
      </c>
      <c r="Y942" s="3">
        <v>666.69</v>
      </c>
      <c r="Z942" s="4" t="str">
        <f t="shared" si="56"/>
        <v>October</v>
      </c>
      <c r="AA942" s="1" t="str" cm="1">
        <f t="array" ref="AA942">_xlfn.IFS(
  HOUR(L942) &lt; 6, "Overnight (12am–6am)",
  HOUR(L942) &lt; 10, "Morning (6am–10am)",
  HOUR(L942) &lt; 14, "Midday (10am–2pm)",
  HOUR(L942) &lt; 18, "Afternoon (2pm–6pm)",
  TRUE, "Evening (6pm–12am)"
)</f>
        <v>Morning (6am–10am)</v>
      </c>
      <c r="AB942" s="5" t="str">
        <f t="shared" si="57"/>
        <v>Friday</v>
      </c>
      <c r="AC942" s="2">
        <f t="shared" si="58"/>
        <v>6</v>
      </c>
      <c r="AD942" s="7">
        <f t="shared" si="59"/>
        <v>103.00000000046566</v>
      </c>
    </row>
    <row r="943" spans="1:30" x14ac:dyDescent="0.35">
      <c r="A943" s="1" t="s">
        <v>1031</v>
      </c>
      <c r="B943" s="4">
        <v>45957</v>
      </c>
      <c r="C943" s="1" t="s">
        <v>50</v>
      </c>
      <c r="D943" s="1" t="s">
        <v>28</v>
      </c>
      <c r="E943" s="1" t="s">
        <v>66</v>
      </c>
      <c r="F943" s="1" t="s">
        <v>30</v>
      </c>
      <c r="G943" s="1" t="s">
        <v>39</v>
      </c>
      <c r="H943" s="1" t="s">
        <v>40</v>
      </c>
      <c r="I943" s="1" t="s">
        <v>67</v>
      </c>
      <c r="J943" s="1" t="s">
        <v>1307</v>
      </c>
      <c r="K943" s="1" t="s">
        <v>1292</v>
      </c>
      <c r="L943" s="5">
        <v>45957.326388888891</v>
      </c>
      <c r="M943" s="5">
        <v>45957.332638888889</v>
      </c>
      <c r="N943" s="5">
        <v>45957.332638888889</v>
      </c>
      <c r="O943" s="5">
        <v>45957.348611111112</v>
      </c>
      <c r="P943" s="1">
        <v>9</v>
      </c>
      <c r="Q943" s="1">
        <v>0</v>
      </c>
      <c r="R943" s="1">
        <v>23</v>
      </c>
      <c r="S943" s="6">
        <v>13.7</v>
      </c>
      <c r="T943" s="1" t="s">
        <v>48</v>
      </c>
      <c r="U943" s="1" t="s">
        <v>35</v>
      </c>
      <c r="W943" s="2">
        <v>2.11</v>
      </c>
      <c r="X943" s="3">
        <v>12.42</v>
      </c>
      <c r="Y943" s="3">
        <v>558.13</v>
      </c>
      <c r="Z943" s="4" t="str">
        <f t="shared" si="56"/>
        <v>October</v>
      </c>
      <c r="AA943" s="1" t="str" cm="1">
        <f t="array" ref="AA943">_xlfn.IFS(
  HOUR(L943) &lt; 6, "Overnight (12am–6am)",
  HOUR(L943) &lt; 10, "Morning (6am–10am)",
  HOUR(L943) &lt; 14, "Midday (10am–2pm)",
  HOUR(L943) &lt; 18, "Afternoon (2pm–6pm)",
  TRUE, "Evening (6pm–12am)"
)</f>
        <v>Morning (6am–10am)</v>
      </c>
      <c r="AB943" s="5" t="str">
        <f t="shared" si="57"/>
        <v>Monday</v>
      </c>
      <c r="AC943" s="2">
        <f t="shared" si="58"/>
        <v>7</v>
      </c>
      <c r="AD943" s="7">
        <f t="shared" si="59"/>
        <v>31.999999999534339</v>
      </c>
    </row>
    <row r="944" spans="1:30" x14ac:dyDescent="0.35">
      <c r="A944" s="1" t="s">
        <v>1032</v>
      </c>
      <c r="B944" s="4">
        <v>45940</v>
      </c>
      <c r="C944" s="1" t="s">
        <v>119</v>
      </c>
      <c r="D944" s="1" t="s">
        <v>28</v>
      </c>
      <c r="E944" s="1" t="s">
        <v>66</v>
      </c>
      <c r="F944" s="1" t="s">
        <v>30</v>
      </c>
      <c r="G944" s="1" t="s">
        <v>31</v>
      </c>
      <c r="H944" s="1" t="s">
        <v>32</v>
      </c>
      <c r="I944" s="1" t="s">
        <v>47</v>
      </c>
      <c r="J944" s="1" t="s">
        <v>1309</v>
      </c>
      <c r="K944" s="1" t="s">
        <v>1294</v>
      </c>
      <c r="L944" s="5">
        <v>45940.618055555555</v>
      </c>
      <c r="M944" s="5">
        <v>45940.643750000003</v>
      </c>
      <c r="N944" s="5">
        <v>45940.709722222222</v>
      </c>
      <c r="O944" s="5">
        <v>45940.730555555558</v>
      </c>
      <c r="P944" s="1">
        <v>37</v>
      </c>
      <c r="Q944" s="1">
        <v>95</v>
      </c>
      <c r="R944" s="1">
        <v>30</v>
      </c>
      <c r="S944" s="6">
        <v>24.3</v>
      </c>
      <c r="T944" s="1" t="s">
        <v>77</v>
      </c>
      <c r="U944" s="1" t="s">
        <v>35</v>
      </c>
      <c r="W944" s="2">
        <v>0.69</v>
      </c>
      <c r="X944" s="3">
        <v>28.16</v>
      </c>
      <c r="Y944" s="3">
        <v>163.34</v>
      </c>
      <c r="Z944" s="4" t="str">
        <f t="shared" si="56"/>
        <v>October</v>
      </c>
      <c r="AA944" s="1" t="str" cm="1">
        <f t="array" ref="AA944">_xlfn.IFS(
  HOUR(L944) &lt; 6, "Overnight (12am–6am)",
  HOUR(L944) &lt; 10, "Morning (6am–10am)",
  HOUR(L944) &lt; 14, "Midday (10am–2pm)",
  HOUR(L944) &lt; 18, "Afternoon (2pm–6pm)",
  TRUE, "Evening (6pm–12am)"
)</f>
        <v>Afternoon (2pm–6pm)</v>
      </c>
      <c r="AB944" s="5" t="str">
        <f t="shared" si="57"/>
        <v>Friday</v>
      </c>
      <c r="AC944" s="2">
        <f t="shared" si="58"/>
        <v>14</v>
      </c>
      <c r="AD944" s="7">
        <f t="shared" si="59"/>
        <v>162.00000000419095</v>
      </c>
    </row>
    <row r="945" spans="1:30" x14ac:dyDescent="0.35">
      <c r="A945" s="1" t="s">
        <v>1033</v>
      </c>
      <c r="B945" s="4">
        <v>45940</v>
      </c>
      <c r="C945" s="1" t="s">
        <v>63</v>
      </c>
      <c r="D945" s="1" t="s">
        <v>28</v>
      </c>
      <c r="E945" s="1" t="s">
        <v>38</v>
      </c>
      <c r="F945" s="1" t="s">
        <v>30</v>
      </c>
      <c r="G945" s="1" t="s">
        <v>39</v>
      </c>
      <c r="H945" s="1" t="s">
        <v>40</v>
      </c>
      <c r="I945" s="1" t="s">
        <v>107</v>
      </c>
      <c r="J945" s="1" t="s">
        <v>1302</v>
      </c>
      <c r="K945" s="1" t="s">
        <v>1292</v>
      </c>
      <c r="L945" s="5">
        <v>45940.4375</v>
      </c>
      <c r="M945" s="5">
        <v>45940.453472222223</v>
      </c>
      <c r="N945" s="5">
        <v>45940.548611111109</v>
      </c>
      <c r="O945" s="5">
        <v>45940.563194444447</v>
      </c>
      <c r="P945" s="1">
        <v>23</v>
      </c>
      <c r="Q945" s="1">
        <v>137</v>
      </c>
      <c r="R945" s="1">
        <v>21</v>
      </c>
      <c r="S945" s="6">
        <v>9.5</v>
      </c>
      <c r="T945" s="1" t="s">
        <v>54</v>
      </c>
      <c r="U945" s="1" t="s">
        <v>35</v>
      </c>
      <c r="W945" s="2">
        <v>2.56</v>
      </c>
      <c r="X945" s="3">
        <v>54.4</v>
      </c>
      <c r="Y945" s="3">
        <v>920.64</v>
      </c>
      <c r="Z945" s="4" t="str">
        <f t="shared" si="56"/>
        <v>October</v>
      </c>
      <c r="AA945" s="1" t="str" cm="1">
        <f t="array" ref="AA945">_xlfn.IFS(
  HOUR(L945) &lt; 6, "Overnight (12am–6am)",
  HOUR(L945) &lt; 10, "Morning (6am–10am)",
  HOUR(L945) &lt; 14, "Midday (10am–2pm)",
  HOUR(L945) &lt; 18, "Afternoon (2pm–6pm)",
  TRUE, "Evening (6pm–12am)"
)</f>
        <v>Midday (10am–2pm)</v>
      </c>
      <c r="AB945" s="5" t="str">
        <f t="shared" si="57"/>
        <v>Friday</v>
      </c>
      <c r="AC945" s="2">
        <f t="shared" si="58"/>
        <v>10</v>
      </c>
      <c r="AD945" s="7">
        <f t="shared" si="59"/>
        <v>181.00000000325963</v>
      </c>
    </row>
    <row r="946" spans="1:30" x14ac:dyDescent="0.35">
      <c r="A946" s="1" t="s">
        <v>1034</v>
      </c>
      <c r="B946" s="4">
        <v>45947</v>
      </c>
      <c r="C946" s="1" t="s">
        <v>88</v>
      </c>
      <c r="D946" s="1" t="s">
        <v>28</v>
      </c>
      <c r="E946" s="1" t="s">
        <v>53</v>
      </c>
      <c r="F946" s="1" t="s">
        <v>30</v>
      </c>
      <c r="G946" s="1" t="s">
        <v>39</v>
      </c>
      <c r="H946" s="1" t="s">
        <v>40</v>
      </c>
      <c r="I946" s="1" t="s">
        <v>33</v>
      </c>
      <c r="J946" s="1" t="s">
        <v>1303</v>
      </c>
      <c r="K946" s="1" t="s">
        <v>1294</v>
      </c>
      <c r="L946" s="5">
        <v>45947.381944444445</v>
      </c>
      <c r="M946" s="5">
        <v>45947.386805555558</v>
      </c>
      <c r="N946" s="5">
        <v>45947.408333333333</v>
      </c>
      <c r="O946" s="5">
        <v>45947.429861111108</v>
      </c>
      <c r="P946" s="1">
        <v>7</v>
      </c>
      <c r="Q946" s="1">
        <v>31</v>
      </c>
      <c r="R946" s="1">
        <v>31</v>
      </c>
      <c r="S946" s="6">
        <v>12.8</v>
      </c>
      <c r="T946" s="1" t="s">
        <v>41</v>
      </c>
      <c r="U946" s="1" t="s">
        <v>35</v>
      </c>
      <c r="W946" s="2">
        <v>1.38</v>
      </c>
      <c r="X946" s="3">
        <v>31.36</v>
      </c>
      <c r="Y946" s="3">
        <v>535.02</v>
      </c>
      <c r="Z946" s="4" t="str">
        <f t="shared" si="56"/>
        <v>October</v>
      </c>
      <c r="AA946" s="1" t="str" cm="1">
        <f t="array" ref="AA946">_xlfn.IFS(
  HOUR(L946) &lt; 6, "Overnight (12am–6am)",
  HOUR(L946) &lt; 10, "Morning (6am–10am)",
  HOUR(L946) &lt; 14, "Midday (10am–2pm)",
  HOUR(L946) &lt; 18, "Afternoon (2pm–6pm)",
  TRUE, "Evening (6pm–12am)"
)</f>
        <v>Morning (6am–10am)</v>
      </c>
      <c r="AB946" s="5" t="str">
        <f t="shared" si="57"/>
        <v>Friday</v>
      </c>
      <c r="AC946" s="2">
        <f t="shared" si="58"/>
        <v>9</v>
      </c>
      <c r="AD946" s="7">
        <f t="shared" si="59"/>
        <v>68.999999994412065</v>
      </c>
    </row>
    <row r="947" spans="1:30" x14ac:dyDescent="0.35">
      <c r="A947" s="1" t="s">
        <v>1035</v>
      </c>
      <c r="B947" s="4">
        <v>45932</v>
      </c>
      <c r="C947" s="1" t="s">
        <v>88</v>
      </c>
      <c r="D947" s="1" t="s">
        <v>28</v>
      </c>
      <c r="E947" s="1" t="s">
        <v>66</v>
      </c>
      <c r="F947" s="1" t="s">
        <v>30</v>
      </c>
      <c r="G947" s="1" t="s">
        <v>39</v>
      </c>
      <c r="H947" s="1" t="s">
        <v>40</v>
      </c>
      <c r="I947" s="1" t="s">
        <v>33</v>
      </c>
      <c r="J947" s="1" t="s">
        <v>1321</v>
      </c>
      <c r="K947" s="1" t="s">
        <v>1294</v>
      </c>
      <c r="L947" s="5">
        <v>45932.701388888891</v>
      </c>
      <c r="M947" s="5">
        <v>45932.723611111112</v>
      </c>
      <c r="N947" s="5">
        <v>45932.777777777781</v>
      </c>
      <c r="O947" s="5">
        <v>45932.791666666664</v>
      </c>
      <c r="P947" s="1">
        <v>32</v>
      </c>
      <c r="Q947" s="1">
        <v>78</v>
      </c>
      <c r="R947" s="1">
        <v>20</v>
      </c>
      <c r="S947" s="6">
        <v>12.2</v>
      </c>
      <c r="T947" s="1" t="s">
        <v>60</v>
      </c>
      <c r="U947" s="1" t="s">
        <v>70</v>
      </c>
      <c r="V947" s="1" t="s">
        <v>135</v>
      </c>
      <c r="W947" s="2">
        <v>0</v>
      </c>
      <c r="X947" s="3">
        <v>0</v>
      </c>
      <c r="Y947" s="3">
        <v>0</v>
      </c>
      <c r="Z947" s="4" t="str">
        <f t="shared" si="56"/>
        <v>October</v>
      </c>
      <c r="AA947" s="1" t="str" cm="1">
        <f t="array" ref="AA947">_xlfn.IFS(
  HOUR(L947) &lt; 6, "Overnight (12am–6am)",
  HOUR(L947) &lt; 10, "Morning (6am–10am)",
  HOUR(L947) &lt; 14, "Midday (10am–2pm)",
  HOUR(L947) &lt; 18, "Afternoon (2pm–6pm)",
  TRUE, "Evening (6pm–12am)"
)</f>
        <v>Afternoon (2pm–6pm)</v>
      </c>
      <c r="AB947" s="5" t="str">
        <f t="shared" si="57"/>
        <v>Thursday</v>
      </c>
      <c r="AC947" s="2">
        <f t="shared" si="58"/>
        <v>16</v>
      </c>
      <c r="AD947" s="7">
        <f t="shared" si="59"/>
        <v>129.99999999417923</v>
      </c>
    </row>
    <row r="948" spans="1:30" x14ac:dyDescent="0.35">
      <c r="A948" s="1" t="s">
        <v>1036</v>
      </c>
      <c r="B948" s="4">
        <v>45960</v>
      </c>
      <c r="C948" s="1" t="s">
        <v>59</v>
      </c>
      <c r="D948" s="1" t="s">
        <v>28</v>
      </c>
      <c r="E948" s="1" t="s">
        <v>53</v>
      </c>
      <c r="F948" s="1" t="s">
        <v>30</v>
      </c>
      <c r="G948" s="1" t="s">
        <v>39</v>
      </c>
      <c r="H948" s="1" t="s">
        <v>40</v>
      </c>
      <c r="I948" s="1" t="s">
        <v>85</v>
      </c>
      <c r="J948" s="1" t="s">
        <v>1303</v>
      </c>
      <c r="K948" s="1" t="s">
        <v>1294</v>
      </c>
      <c r="L948" s="5">
        <v>45960.361111111109</v>
      </c>
      <c r="M948" s="5">
        <v>45960.365972222222</v>
      </c>
      <c r="N948" s="5">
        <v>45960.410416666666</v>
      </c>
      <c r="O948" s="5">
        <v>45960.427083333336</v>
      </c>
      <c r="P948" s="1">
        <v>7</v>
      </c>
      <c r="Q948" s="1">
        <v>64</v>
      </c>
      <c r="R948" s="1">
        <v>24</v>
      </c>
      <c r="S948" s="6">
        <v>9.6999999999999993</v>
      </c>
      <c r="T948" s="1" t="s">
        <v>54</v>
      </c>
      <c r="U948" s="1" t="s">
        <v>35</v>
      </c>
      <c r="W948" s="2">
        <v>2.97</v>
      </c>
      <c r="X948" s="3">
        <v>28.05</v>
      </c>
      <c r="Y948" s="3">
        <v>835.16</v>
      </c>
      <c r="Z948" s="4" t="str">
        <f t="shared" si="56"/>
        <v>October</v>
      </c>
      <c r="AA948" s="1" t="str" cm="1">
        <f t="array" ref="AA948">_xlfn.IFS(
  HOUR(L948) &lt; 6, "Overnight (12am–6am)",
  HOUR(L948) &lt; 10, "Morning (6am–10am)",
  HOUR(L948) &lt; 14, "Midday (10am–2pm)",
  HOUR(L948) &lt; 18, "Afternoon (2pm–6pm)",
  TRUE, "Evening (6pm–12am)"
)</f>
        <v>Morning (6am–10am)</v>
      </c>
      <c r="AB948" s="5" t="str">
        <f t="shared" si="57"/>
        <v>Thursday</v>
      </c>
      <c r="AC948" s="2">
        <f t="shared" si="58"/>
        <v>8</v>
      </c>
      <c r="AD948" s="7">
        <f t="shared" si="59"/>
        <v>95.000000005820766</v>
      </c>
    </row>
    <row r="949" spans="1:30" x14ac:dyDescent="0.35">
      <c r="A949" s="1" t="s">
        <v>1037</v>
      </c>
      <c r="B949" s="4">
        <v>45941</v>
      </c>
      <c r="C949" s="1" t="s">
        <v>83</v>
      </c>
      <c r="D949" s="1" t="s">
        <v>28</v>
      </c>
      <c r="E949" s="1" t="s">
        <v>29</v>
      </c>
      <c r="F949" s="1" t="s">
        <v>30</v>
      </c>
      <c r="G949" s="1" t="s">
        <v>39</v>
      </c>
      <c r="H949" s="1" t="s">
        <v>40</v>
      </c>
      <c r="I949" s="1" t="s">
        <v>57</v>
      </c>
      <c r="J949" s="1" t="s">
        <v>1314</v>
      </c>
      <c r="K949" s="1" t="s">
        <v>1293</v>
      </c>
      <c r="L949" s="5">
        <v>45941.604166666664</v>
      </c>
      <c r="M949" s="5">
        <v>45941.630555555559</v>
      </c>
      <c r="N949" s="5">
        <v>45941.630555555559</v>
      </c>
      <c r="O949" s="5">
        <v>45941.638888888891</v>
      </c>
      <c r="P949" s="1">
        <v>38</v>
      </c>
      <c r="Q949" s="1">
        <v>0</v>
      </c>
      <c r="R949" s="1">
        <v>12</v>
      </c>
      <c r="S949" s="6">
        <v>11</v>
      </c>
      <c r="T949" s="1" t="s">
        <v>41</v>
      </c>
      <c r="U949" s="1" t="s">
        <v>35</v>
      </c>
      <c r="W949" s="2">
        <v>1.81</v>
      </c>
      <c r="X949" s="3">
        <v>22.31</v>
      </c>
      <c r="Y949" s="3">
        <v>766.08</v>
      </c>
      <c r="Z949" s="4" t="str">
        <f t="shared" si="56"/>
        <v>October</v>
      </c>
      <c r="AA949" s="1" t="str" cm="1">
        <f t="array" ref="AA949">_xlfn.IFS(
  HOUR(L949) &lt; 6, "Overnight (12am–6am)",
  HOUR(L949) &lt; 10, "Morning (6am–10am)",
  HOUR(L949) &lt; 14, "Midday (10am–2pm)",
  HOUR(L949) &lt; 18, "Afternoon (2pm–6pm)",
  TRUE, "Evening (6pm–12am)"
)</f>
        <v>Afternoon (2pm–6pm)</v>
      </c>
      <c r="AB949" s="5" t="str">
        <f t="shared" si="57"/>
        <v>Saturday</v>
      </c>
      <c r="AC949" s="2">
        <f t="shared" si="58"/>
        <v>14</v>
      </c>
      <c r="AD949" s="7">
        <f t="shared" si="59"/>
        <v>50.000000005820766</v>
      </c>
    </row>
    <row r="950" spans="1:30" x14ac:dyDescent="0.35">
      <c r="A950" s="1" t="s">
        <v>1038</v>
      </c>
      <c r="B950" s="4">
        <v>45950</v>
      </c>
      <c r="C950" s="1" t="s">
        <v>83</v>
      </c>
      <c r="D950" s="1" t="s">
        <v>28</v>
      </c>
      <c r="E950" s="1" t="s">
        <v>38</v>
      </c>
      <c r="F950" s="1" t="s">
        <v>30</v>
      </c>
      <c r="G950" s="1" t="s">
        <v>39</v>
      </c>
      <c r="H950" s="1" t="s">
        <v>40</v>
      </c>
      <c r="I950" s="1" t="s">
        <v>67</v>
      </c>
      <c r="J950" s="1" t="s">
        <v>1308</v>
      </c>
      <c r="K950" s="1" t="s">
        <v>1292</v>
      </c>
      <c r="L950" s="5">
        <v>45950.642361111109</v>
      </c>
      <c r="M950" s="5">
        <v>45950.65902777778</v>
      </c>
      <c r="N950" s="5">
        <v>45950.720138888886</v>
      </c>
      <c r="O950" s="5">
        <v>45950.736111111109</v>
      </c>
      <c r="P950" s="1">
        <v>24</v>
      </c>
      <c r="Q950" s="1">
        <v>88</v>
      </c>
      <c r="R950" s="1">
        <v>23</v>
      </c>
      <c r="S950" s="6">
        <v>8.4</v>
      </c>
      <c r="T950" s="1" t="s">
        <v>41</v>
      </c>
      <c r="U950" s="1" t="s">
        <v>35</v>
      </c>
      <c r="W950" s="2">
        <v>2.4</v>
      </c>
      <c r="X950" s="3">
        <v>172.28</v>
      </c>
      <c r="Y950" s="3">
        <v>642.66</v>
      </c>
      <c r="Z950" s="4" t="str">
        <f t="shared" si="56"/>
        <v>October</v>
      </c>
      <c r="AA950" s="1" t="str" cm="1">
        <f t="array" ref="AA950">_xlfn.IFS(
  HOUR(L950) &lt; 6, "Overnight (12am–6am)",
  HOUR(L950) &lt; 10, "Morning (6am–10am)",
  HOUR(L950) &lt; 14, "Midday (10am–2pm)",
  HOUR(L950) &lt; 18, "Afternoon (2pm–6pm)",
  TRUE, "Evening (6pm–12am)"
)</f>
        <v>Afternoon (2pm–6pm)</v>
      </c>
      <c r="AB950" s="5" t="str">
        <f t="shared" si="57"/>
        <v>Monday</v>
      </c>
      <c r="AC950" s="2">
        <f t="shared" si="58"/>
        <v>15</v>
      </c>
      <c r="AD950" s="7">
        <f t="shared" si="59"/>
        <v>135</v>
      </c>
    </row>
    <row r="951" spans="1:30" x14ac:dyDescent="0.35">
      <c r="A951" s="1" t="s">
        <v>1039</v>
      </c>
      <c r="B951" s="4">
        <v>45957</v>
      </c>
      <c r="C951" s="1" t="s">
        <v>90</v>
      </c>
      <c r="D951" s="1" t="s">
        <v>28</v>
      </c>
      <c r="E951" s="1" t="s">
        <v>53</v>
      </c>
      <c r="F951" s="1" t="s">
        <v>30</v>
      </c>
      <c r="G951" s="1" t="s">
        <v>31</v>
      </c>
      <c r="H951" s="1" t="s">
        <v>32</v>
      </c>
      <c r="I951" s="1" t="s">
        <v>57</v>
      </c>
      <c r="J951" s="1" t="s">
        <v>1315</v>
      </c>
      <c r="K951" s="1" t="s">
        <v>1295</v>
      </c>
      <c r="L951" s="5">
        <v>45957.270833333336</v>
      </c>
      <c r="M951" s="5">
        <v>45957.280555555553</v>
      </c>
      <c r="N951" s="5">
        <v>45957.341666666667</v>
      </c>
      <c r="O951" s="5">
        <v>45957.347916666666</v>
      </c>
      <c r="P951" s="1">
        <v>14</v>
      </c>
      <c r="Q951" s="1">
        <v>88</v>
      </c>
      <c r="R951" s="1">
        <v>9</v>
      </c>
      <c r="S951" s="6">
        <v>14.8</v>
      </c>
      <c r="T951" s="1" t="s">
        <v>54</v>
      </c>
      <c r="U951" s="1" t="s">
        <v>35</v>
      </c>
      <c r="W951" s="2">
        <v>1.37</v>
      </c>
      <c r="X951" s="3">
        <v>4.05</v>
      </c>
      <c r="Y951" s="3">
        <v>194.35</v>
      </c>
      <c r="Z951" s="4" t="str">
        <f t="shared" si="56"/>
        <v>October</v>
      </c>
      <c r="AA951" s="1" t="str" cm="1">
        <f t="array" ref="AA951">_xlfn.IFS(
  HOUR(L951) &lt; 6, "Overnight (12am–6am)",
  HOUR(L951) &lt; 10, "Morning (6am–10am)",
  HOUR(L951) &lt; 14, "Midday (10am–2pm)",
  HOUR(L951) &lt; 18, "Afternoon (2pm–6pm)",
  TRUE, "Evening (6pm–12am)"
)</f>
        <v>Morning (6am–10am)</v>
      </c>
      <c r="AB951" s="5" t="str">
        <f t="shared" si="57"/>
        <v>Monday</v>
      </c>
      <c r="AC951" s="2">
        <f t="shared" si="58"/>
        <v>6</v>
      </c>
      <c r="AD951" s="7">
        <f t="shared" si="59"/>
        <v>110.99999999511056</v>
      </c>
    </row>
    <row r="952" spans="1:30" x14ac:dyDescent="0.35">
      <c r="A952" s="1" t="s">
        <v>1040</v>
      </c>
      <c r="B952" s="4">
        <v>45957</v>
      </c>
      <c r="C952" s="1" t="s">
        <v>59</v>
      </c>
      <c r="D952" s="1" t="s">
        <v>28</v>
      </c>
      <c r="E952" s="1" t="s">
        <v>66</v>
      </c>
      <c r="F952" s="1" t="s">
        <v>30</v>
      </c>
      <c r="G952" s="1" t="s">
        <v>31</v>
      </c>
      <c r="H952" s="1" t="s">
        <v>32</v>
      </c>
      <c r="I952" s="1" t="s">
        <v>47</v>
      </c>
      <c r="J952" s="1" t="s">
        <v>1302</v>
      </c>
      <c r="K952" s="1" t="s">
        <v>1293</v>
      </c>
      <c r="L952" s="5">
        <v>45957.729166666664</v>
      </c>
      <c r="M952" s="5">
        <v>45957.739583333336</v>
      </c>
      <c r="N952" s="5">
        <v>45957.809027777781</v>
      </c>
      <c r="O952" s="5">
        <v>45957.814583333333</v>
      </c>
      <c r="P952" s="1">
        <v>15</v>
      </c>
      <c r="Q952" s="1">
        <v>100</v>
      </c>
      <c r="R952" s="1">
        <v>8</v>
      </c>
      <c r="S952" s="6">
        <v>10.7</v>
      </c>
      <c r="T952" s="1" t="s">
        <v>34</v>
      </c>
      <c r="U952" s="1" t="s">
        <v>35</v>
      </c>
      <c r="W952" s="2">
        <v>1.01</v>
      </c>
      <c r="X952" s="3">
        <v>43.36</v>
      </c>
      <c r="Y952" s="3">
        <v>191.9</v>
      </c>
      <c r="Z952" s="4" t="str">
        <f t="shared" si="56"/>
        <v>October</v>
      </c>
      <c r="AA952" s="1" t="str" cm="1">
        <f t="array" ref="AA952">_xlfn.IFS(
  HOUR(L952) &lt; 6, "Overnight (12am–6am)",
  HOUR(L952) &lt; 10, "Morning (6am–10am)",
  HOUR(L952) &lt; 14, "Midday (10am–2pm)",
  HOUR(L952) &lt; 18, "Afternoon (2pm–6pm)",
  TRUE, "Evening (6pm–12am)"
)</f>
        <v>Afternoon (2pm–6pm)</v>
      </c>
      <c r="AB952" s="5" t="str">
        <f t="shared" si="57"/>
        <v>Monday</v>
      </c>
      <c r="AC952" s="2">
        <f t="shared" si="58"/>
        <v>17</v>
      </c>
      <c r="AD952" s="7">
        <f t="shared" si="59"/>
        <v>123.00000000279397</v>
      </c>
    </row>
    <row r="953" spans="1:30" x14ac:dyDescent="0.35">
      <c r="A953" s="1" t="s">
        <v>1041</v>
      </c>
      <c r="B953" s="4">
        <v>45931</v>
      </c>
      <c r="C953" s="1" t="s">
        <v>130</v>
      </c>
      <c r="D953" s="1" t="s">
        <v>28</v>
      </c>
      <c r="E953" s="1" t="s">
        <v>29</v>
      </c>
      <c r="F953" s="1" t="s">
        <v>30</v>
      </c>
      <c r="G953" s="1" t="s">
        <v>39</v>
      </c>
      <c r="H953" s="1" t="s">
        <v>40</v>
      </c>
      <c r="I953" s="1" t="s">
        <v>67</v>
      </c>
      <c r="J953" s="1" t="s">
        <v>1316</v>
      </c>
      <c r="K953" s="1" t="s">
        <v>1294</v>
      </c>
      <c r="L953" s="5">
        <v>45931.71875</v>
      </c>
      <c r="M953" s="5">
        <v>45931.731944444444</v>
      </c>
      <c r="N953" s="5">
        <v>45931.737500000003</v>
      </c>
      <c r="O953" s="5">
        <v>45931.75277777778</v>
      </c>
      <c r="P953" s="1">
        <v>19</v>
      </c>
      <c r="Q953" s="1">
        <v>8</v>
      </c>
      <c r="R953" s="1">
        <v>22</v>
      </c>
      <c r="S953" s="6">
        <v>26.4</v>
      </c>
      <c r="T953" s="1" t="s">
        <v>77</v>
      </c>
      <c r="U953" s="1" t="s">
        <v>35</v>
      </c>
      <c r="W953" s="2">
        <v>1.06</v>
      </c>
      <c r="X953" s="3">
        <v>212.89</v>
      </c>
      <c r="Y953" s="3">
        <v>575.35</v>
      </c>
      <c r="Z953" s="4" t="str">
        <f t="shared" si="56"/>
        <v>October</v>
      </c>
      <c r="AA953" s="1" t="str" cm="1">
        <f t="array" ref="AA953">_xlfn.IFS(
  HOUR(L953) &lt; 6, "Overnight (12am–6am)",
  HOUR(L953) &lt; 10, "Morning (6am–10am)",
  HOUR(L953) &lt; 14, "Midday (10am–2pm)",
  HOUR(L953) &lt; 18, "Afternoon (2pm–6pm)",
  TRUE, "Evening (6pm–12am)"
)</f>
        <v>Afternoon (2pm–6pm)</v>
      </c>
      <c r="AB953" s="5" t="str">
        <f t="shared" si="57"/>
        <v>Wednesday</v>
      </c>
      <c r="AC953" s="2">
        <f t="shared" si="58"/>
        <v>17</v>
      </c>
      <c r="AD953" s="7">
        <f t="shared" si="59"/>
        <v>49.000000002561137</v>
      </c>
    </row>
    <row r="954" spans="1:30" x14ac:dyDescent="0.35">
      <c r="A954" s="1" t="s">
        <v>1042</v>
      </c>
      <c r="B954" s="4">
        <v>45943</v>
      </c>
      <c r="C954" s="1" t="s">
        <v>59</v>
      </c>
      <c r="D954" s="1" t="s">
        <v>28</v>
      </c>
      <c r="E954" s="1" t="s">
        <v>53</v>
      </c>
      <c r="F954" s="1" t="s">
        <v>44</v>
      </c>
      <c r="G954" s="1" t="s">
        <v>31</v>
      </c>
      <c r="H954" s="1" t="s">
        <v>32</v>
      </c>
      <c r="I954" s="1" t="s">
        <v>75</v>
      </c>
      <c r="J954" s="1" t="s">
        <v>1310</v>
      </c>
      <c r="K954" s="1" t="s">
        <v>1294</v>
      </c>
      <c r="L954" s="5">
        <v>45943.416666666664</v>
      </c>
      <c r="M954" s="5">
        <v>45943.42291666667</v>
      </c>
      <c r="N954" s="5">
        <v>45943.459027777775</v>
      </c>
      <c r="O954" s="5">
        <v>45943.490277777775</v>
      </c>
      <c r="P954" s="1">
        <v>9</v>
      </c>
      <c r="Q954" s="1">
        <v>52</v>
      </c>
      <c r="R954" s="1">
        <v>45</v>
      </c>
      <c r="S954" s="6">
        <v>22.8</v>
      </c>
      <c r="T954" s="1" t="s">
        <v>54</v>
      </c>
      <c r="U954" s="1" t="s">
        <v>35</v>
      </c>
      <c r="W954" s="2">
        <v>1.17</v>
      </c>
      <c r="X954" s="3">
        <v>54.51</v>
      </c>
      <c r="Y954" s="3">
        <v>278.02</v>
      </c>
      <c r="Z954" s="4" t="str">
        <f t="shared" si="56"/>
        <v>October</v>
      </c>
      <c r="AA954" s="1" t="str" cm="1">
        <f t="array" ref="AA954">_xlfn.IFS(
  HOUR(L954) &lt; 6, "Overnight (12am–6am)",
  HOUR(L954) &lt; 10, "Morning (6am–10am)",
  HOUR(L954) &lt; 14, "Midday (10am–2pm)",
  HOUR(L954) &lt; 18, "Afternoon (2pm–6pm)",
  TRUE, "Evening (6pm–12am)"
)</f>
        <v>Midday (10am–2pm)</v>
      </c>
      <c r="AB954" s="5" t="str">
        <f t="shared" si="57"/>
        <v>Monday</v>
      </c>
      <c r="AC954" s="2">
        <f t="shared" si="58"/>
        <v>10</v>
      </c>
      <c r="AD954" s="7">
        <f t="shared" si="59"/>
        <v>105.99999999976717</v>
      </c>
    </row>
    <row r="955" spans="1:30" x14ac:dyDescent="0.35">
      <c r="A955" s="1" t="s">
        <v>1043</v>
      </c>
      <c r="B955" s="4">
        <v>45958</v>
      </c>
      <c r="C955" s="1" t="s">
        <v>83</v>
      </c>
      <c r="D955" s="1" t="s">
        <v>28</v>
      </c>
      <c r="E955" s="1" t="s">
        <v>66</v>
      </c>
      <c r="F955" s="1" t="s">
        <v>30</v>
      </c>
      <c r="G955" s="1" t="s">
        <v>39</v>
      </c>
      <c r="H955" s="1" t="s">
        <v>40</v>
      </c>
      <c r="I955" s="1" t="s">
        <v>57</v>
      </c>
      <c r="J955" s="1" t="s">
        <v>1310</v>
      </c>
      <c r="K955" s="1" t="s">
        <v>1297</v>
      </c>
      <c r="L955" s="5">
        <v>45958.645833333336</v>
      </c>
      <c r="M955" s="5">
        <v>45958.65347222222</v>
      </c>
      <c r="N955" s="5">
        <v>45958.686111111114</v>
      </c>
      <c r="O955" s="5">
        <v>45958.700694444444</v>
      </c>
      <c r="P955" s="1">
        <v>11</v>
      </c>
      <c r="Q955" s="1">
        <v>47</v>
      </c>
      <c r="R955" s="1">
        <v>21</v>
      </c>
      <c r="S955" s="6">
        <v>16.3</v>
      </c>
      <c r="T955" s="1" t="s">
        <v>48</v>
      </c>
      <c r="U955" s="1" t="s">
        <v>35</v>
      </c>
      <c r="W955" s="2">
        <v>1.74</v>
      </c>
      <c r="X955" s="3">
        <v>42.23</v>
      </c>
      <c r="Y955" s="3">
        <v>661.51</v>
      </c>
      <c r="Z955" s="4" t="str">
        <f t="shared" si="56"/>
        <v>October</v>
      </c>
      <c r="AA955" s="1" t="str" cm="1">
        <f t="array" ref="AA955">_xlfn.IFS(
  HOUR(L955) &lt; 6, "Overnight (12am–6am)",
  HOUR(L955) &lt; 10, "Morning (6am–10am)",
  HOUR(L955) &lt; 14, "Midday (10am–2pm)",
  HOUR(L955) &lt; 18, "Afternoon (2pm–6pm)",
  TRUE, "Evening (6pm–12am)"
)</f>
        <v>Afternoon (2pm–6pm)</v>
      </c>
      <c r="AB955" s="5" t="str">
        <f t="shared" si="57"/>
        <v>Tuesday</v>
      </c>
      <c r="AC955" s="2">
        <f t="shared" si="58"/>
        <v>15</v>
      </c>
      <c r="AD955" s="7">
        <f t="shared" si="59"/>
        <v>78.999999995576218</v>
      </c>
    </row>
    <row r="956" spans="1:30" x14ac:dyDescent="0.35">
      <c r="A956" s="1" t="s">
        <v>1044</v>
      </c>
      <c r="B956" s="4">
        <v>45948</v>
      </c>
      <c r="C956" s="1" t="s">
        <v>50</v>
      </c>
      <c r="D956" s="1" t="s">
        <v>28</v>
      </c>
      <c r="E956" s="1" t="s">
        <v>29</v>
      </c>
      <c r="F956" s="1" t="s">
        <v>44</v>
      </c>
      <c r="G956" s="1" t="s">
        <v>31</v>
      </c>
      <c r="H956" s="1" t="s">
        <v>32</v>
      </c>
      <c r="I956" s="1" t="s">
        <v>57</v>
      </c>
      <c r="J956" s="1" t="s">
        <v>1321</v>
      </c>
      <c r="K956" s="1" t="s">
        <v>1293</v>
      </c>
      <c r="L956" s="5">
        <v>45948.34375</v>
      </c>
      <c r="M956" s="5">
        <v>45948.344444444447</v>
      </c>
      <c r="N956" s="5">
        <v>45948.371527777781</v>
      </c>
      <c r="O956" s="5">
        <v>45948.38958333333</v>
      </c>
      <c r="P956" s="1">
        <v>1</v>
      </c>
      <c r="Q956" s="1">
        <v>39</v>
      </c>
      <c r="R956" s="1">
        <v>26</v>
      </c>
      <c r="S956" s="6">
        <v>1</v>
      </c>
      <c r="T956" s="1" t="s">
        <v>41</v>
      </c>
      <c r="U956" s="1" t="s">
        <v>35</v>
      </c>
      <c r="W956" s="2">
        <v>1.31</v>
      </c>
      <c r="X956" s="3">
        <v>24.71</v>
      </c>
      <c r="Y956" s="3">
        <v>176.33</v>
      </c>
      <c r="Z956" s="4" t="str">
        <f t="shared" si="56"/>
        <v>October</v>
      </c>
      <c r="AA956" s="1" t="str" cm="1">
        <f t="array" ref="AA956">_xlfn.IFS(
  HOUR(L956) &lt; 6, "Overnight (12am–6am)",
  HOUR(L956) &lt; 10, "Morning (6am–10am)",
  HOUR(L956) &lt; 14, "Midday (10am–2pm)",
  HOUR(L956) &lt; 18, "Afternoon (2pm–6pm)",
  TRUE, "Evening (6pm–12am)"
)</f>
        <v>Morning (6am–10am)</v>
      </c>
      <c r="AB956" s="5" t="str">
        <f t="shared" si="57"/>
        <v>Saturday</v>
      </c>
      <c r="AC956" s="2">
        <f t="shared" si="58"/>
        <v>8</v>
      </c>
      <c r="AD956" s="7">
        <f t="shared" si="59"/>
        <v>65.999999995110556</v>
      </c>
    </row>
    <row r="957" spans="1:30" x14ac:dyDescent="0.35">
      <c r="A957" s="1" t="s">
        <v>1045</v>
      </c>
      <c r="B957" s="4">
        <v>45943</v>
      </c>
      <c r="C957" s="1" t="s">
        <v>27</v>
      </c>
      <c r="D957" s="1" t="s">
        <v>28</v>
      </c>
      <c r="E957" s="1" t="s">
        <v>29</v>
      </c>
      <c r="F957" s="1" t="s">
        <v>30</v>
      </c>
      <c r="G957" s="1" t="s">
        <v>31</v>
      </c>
      <c r="H957" s="1" t="s">
        <v>32</v>
      </c>
      <c r="I957" s="1" t="s">
        <v>57</v>
      </c>
      <c r="J957" s="1" t="s">
        <v>1312</v>
      </c>
      <c r="K957" s="1" t="s">
        <v>1297</v>
      </c>
      <c r="L957" s="5">
        <v>45943.680555555555</v>
      </c>
      <c r="M957" s="5">
        <v>45943.681250000001</v>
      </c>
      <c r="N957" s="5">
        <v>45943.801388888889</v>
      </c>
      <c r="O957" s="5">
        <v>45943.804861111108</v>
      </c>
      <c r="P957" s="1">
        <v>1</v>
      </c>
      <c r="Q957" s="1">
        <v>173</v>
      </c>
      <c r="R957" s="1">
        <v>5</v>
      </c>
      <c r="S957" s="6">
        <v>9.5</v>
      </c>
      <c r="T957" s="1" t="s">
        <v>60</v>
      </c>
      <c r="U957" s="1" t="s">
        <v>35</v>
      </c>
      <c r="W957" s="2">
        <v>1.48</v>
      </c>
      <c r="X957" s="3">
        <v>9.86</v>
      </c>
      <c r="Y957" s="3">
        <v>260.17</v>
      </c>
      <c r="Z957" s="4" t="str">
        <f t="shared" si="56"/>
        <v>October</v>
      </c>
      <c r="AA957" s="1" t="str" cm="1">
        <f t="array" ref="AA957">_xlfn.IFS(
  HOUR(L957) &lt; 6, "Overnight (12am–6am)",
  HOUR(L957) &lt; 10, "Morning (6am–10am)",
  HOUR(L957) &lt; 14, "Midday (10am–2pm)",
  HOUR(L957) &lt; 18, "Afternoon (2pm–6pm)",
  TRUE, "Evening (6pm–12am)"
)</f>
        <v>Afternoon (2pm–6pm)</v>
      </c>
      <c r="AB957" s="5" t="str">
        <f t="shared" si="57"/>
        <v>Monday</v>
      </c>
      <c r="AC957" s="2">
        <f t="shared" si="58"/>
        <v>16</v>
      </c>
      <c r="AD957" s="7">
        <f t="shared" si="59"/>
        <v>178.99999999674037</v>
      </c>
    </row>
    <row r="958" spans="1:30" x14ac:dyDescent="0.35">
      <c r="A958" s="1" t="s">
        <v>1046</v>
      </c>
      <c r="B958" s="4">
        <v>45949</v>
      </c>
      <c r="C958" s="1" t="s">
        <v>119</v>
      </c>
      <c r="D958" s="1" t="s">
        <v>28</v>
      </c>
      <c r="E958" s="1" t="s">
        <v>66</v>
      </c>
      <c r="F958" s="1" t="s">
        <v>30</v>
      </c>
      <c r="G958" s="1" t="s">
        <v>39</v>
      </c>
      <c r="H958" s="1" t="s">
        <v>40</v>
      </c>
      <c r="I958" s="1" t="s">
        <v>33</v>
      </c>
      <c r="J958" s="1" t="s">
        <v>1302</v>
      </c>
      <c r="K958" s="1" t="s">
        <v>1294</v>
      </c>
      <c r="L958" s="5">
        <v>45949.670138888891</v>
      </c>
      <c r="M958" s="5">
        <v>45949.689583333333</v>
      </c>
      <c r="N958" s="5">
        <v>45949.744444444441</v>
      </c>
      <c r="O958" s="5">
        <v>45949.760416666664</v>
      </c>
      <c r="P958" s="1">
        <v>28</v>
      </c>
      <c r="Q958" s="1">
        <v>79</v>
      </c>
      <c r="R958" s="1">
        <v>23</v>
      </c>
      <c r="S958" s="6">
        <v>23</v>
      </c>
      <c r="T958" s="1" t="s">
        <v>41</v>
      </c>
      <c r="U958" s="1" t="s">
        <v>35</v>
      </c>
      <c r="W958" s="2">
        <v>2.86</v>
      </c>
      <c r="X958" s="3">
        <v>62.28</v>
      </c>
      <c r="Y958" s="3">
        <v>616.86</v>
      </c>
      <c r="Z958" s="4" t="str">
        <f t="shared" si="56"/>
        <v>October</v>
      </c>
      <c r="AA958" s="1" t="str" cm="1">
        <f t="array" ref="AA958">_xlfn.IFS(
  HOUR(L958) &lt; 6, "Overnight (12am–6am)",
  HOUR(L958) &lt; 10, "Morning (6am–10am)",
  HOUR(L958) &lt; 14, "Midday (10am–2pm)",
  HOUR(L958) &lt; 18, "Afternoon (2pm–6pm)",
  TRUE, "Evening (6pm–12am)"
)</f>
        <v>Afternoon (2pm–6pm)</v>
      </c>
      <c r="AB958" s="5" t="str">
        <f t="shared" si="57"/>
        <v>Sunday</v>
      </c>
      <c r="AC958" s="2">
        <f t="shared" si="58"/>
        <v>16</v>
      </c>
      <c r="AD958" s="7">
        <f t="shared" si="59"/>
        <v>129.99999999417923</v>
      </c>
    </row>
    <row r="959" spans="1:30" x14ac:dyDescent="0.35">
      <c r="A959" s="1" t="s">
        <v>1047</v>
      </c>
      <c r="B959" s="4">
        <v>45958</v>
      </c>
      <c r="C959" s="1" t="s">
        <v>59</v>
      </c>
      <c r="D959" s="1" t="s">
        <v>28</v>
      </c>
      <c r="E959" s="1" t="s">
        <v>66</v>
      </c>
      <c r="F959" s="1" t="s">
        <v>30</v>
      </c>
      <c r="G959" s="1" t="s">
        <v>45</v>
      </c>
      <c r="H959" s="1" t="s">
        <v>46</v>
      </c>
      <c r="I959" s="1" t="s">
        <v>67</v>
      </c>
      <c r="J959" s="1" t="s">
        <v>1299</v>
      </c>
      <c r="K959" s="1" t="s">
        <v>1296</v>
      </c>
      <c r="L959" s="5">
        <v>45958.520833333336</v>
      </c>
      <c r="M959" s="5">
        <v>45958.522916666669</v>
      </c>
      <c r="N959" s="5">
        <v>45958.549305555556</v>
      </c>
      <c r="O959" s="5">
        <v>45958.570138888892</v>
      </c>
      <c r="P959" s="1">
        <v>3</v>
      </c>
      <c r="Q959" s="1">
        <v>38</v>
      </c>
      <c r="R959" s="1">
        <v>30</v>
      </c>
      <c r="S959" s="6">
        <v>11.9</v>
      </c>
      <c r="T959" s="1" t="s">
        <v>41</v>
      </c>
      <c r="U959" s="1" t="s">
        <v>35</v>
      </c>
      <c r="W959" s="2">
        <v>2.0699999999999998</v>
      </c>
      <c r="X959" s="3">
        <v>12.6</v>
      </c>
      <c r="Y959" s="3">
        <v>1594.47</v>
      </c>
      <c r="Z959" s="4" t="str">
        <f t="shared" si="56"/>
        <v>October</v>
      </c>
      <c r="AA959" s="1" t="str" cm="1">
        <f t="array" ref="AA959">_xlfn.IFS(
  HOUR(L959) &lt; 6, "Overnight (12am–6am)",
  HOUR(L959) &lt; 10, "Morning (6am–10am)",
  HOUR(L959) &lt; 14, "Midday (10am–2pm)",
  HOUR(L959) &lt; 18, "Afternoon (2pm–6pm)",
  TRUE, "Evening (6pm–12am)"
)</f>
        <v>Midday (10am–2pm)</v>
      </c>
      <c r="AB959" s="5" t="str">
        <f t="shared" si="57"/>
        <v>Tuesday</v>
      </c>
      <c r="AC959" s="2">
        <f t="shared" si="58"/>
        <v>12</v>
      </c>
      <c r="AD959" s="7">
        <f t="shared" si="59"/>
        <v>71.000000000931323</v>
      </c>
    </row>
    <row r="960" spans="1:30" x14ac:dyDescent="0.35">
      <c r="A960" s="1" t="s">
        <v>1048</v>
      </c>
      <c r="B960" s="4">
        <v>45957</v>
      </c>
      <c r="C960" s="1" t="s">
        <v>27</v>
      </c>
      <c r="D960" s="1" t="s">
        <v>28</v>
      </c>
      <c r="E960" s="1" t="s">
        <v>29</v>
      </c>
      <c r="F960" s="1" t="s">
        <v>44</v>
      </c>
      <c r="G960" s="1" t="s">
        <v>39</v>
      </c>
      <c r="H960" s="1" t="s">
        <v>40</v>
      </c>
      <c r="I960" s="1" t="s">
        <v>57</v>
      </c>
      <c r="J960" s="1" t="s">
        <v>1301</v>
      </c>
      <c r="K960" s="1" t="s">
        <v>1297</v>
      </c>
      <c r="L960" s="5">
        <v>45957.75</v>
      </c>
      <c r="M960" s="5">
        <v>45957.763194444444</v>
      </c>
      <c r="N960" s="5">
        <v>45957.834722222222</v>
      </c>
      <c r="O960" s="5">
        <v>45957.861805555556</v>
      </c>
      <c r="P960" s="1">
        <v>19</v>
      </c>
      <c r="Q960" s="1">
        <v>103</v>
      </c>
      <c r="R960" s="1">
        <v>39</v>
      </c>
      <c r="S960" s="6">
        <v>21.1</v>
      </c>
      <c r="T960" s="1" t="s">
        <v>48</v>
      </c>
      <c r="U960" s="1" t="s">
        <v>35</v>
      </c>
      <c r="W960" s="2">
        <v>2.2799999999999998</v>
      </c>
      <c r="X960" s="3">
        <v>149.31</v>
      </c>
      <c r="Y960" s="3">
        <v>271.48</v>
      </c>
      <c r="Z960" s="4" t="str">
        <f t="shared" si="56"/>
        <v>October</v>
      </c>
      <c r="AA960" s="1" t="str" cm="1">
        <f t="array" ref="AA960">_xlfn.IFS(
  HOUR(L960) &lt; 6, "Overnight (12am–6am)",
  HOUR(L960) &lt; 10, "Morning (6am–10am)",
  HOUR(L960) &lt; 14, "Midday (10am–2pm)",
  HOUR(L960) &lt; 18, "Afternoon (2pm–6pm)",
  TRUE, "Evening (6pm–12am)"
)</f>
        <v>Evening (6pm–12am)</v>
      </c>
      <c r="AB960" s="5" t="str">
        <f t="shared" si="57"/>
        <v>Monday</v>
      </c>
      <c r="AC960" s="2">
        <f t="shared" si="58"/>
        <v>18</v>
      </c>
      <c r="AD960" s="7">
        <f t="shared" si="59"/>
        <v>161.00000000093132</v>
      </c>
    </row>
    <row r="961" spans="1:30" x14ac:dyDescent="0.35">
      <c r="A961" s="1" t="s">
        <v>1049</v>
      </c>
      <c r="B961" s="4">
        <v>45959</v>
      </c>
      <c r="C961" s="1" t="s">
        <v>69</v>
      </c>
      <c r="D961" s="1" t="s">
        <v>28</v>
      </c>
      <c r="E961" s="1" t="s">
        <v>56</v>
      </c>
      <c r="F961" s="1" t="s">
        <v>30</v>
      </c>
      <c r="G961" s="1" t="s">
        <v>31</v>
      </c>
      <c r="H961" s="1" t="s">
        <v>32</v>
      </c>
      <c r="I961" s="1" t="s">
        <v>85</v>
      </c>
      <c r="J961" s="1" t="s">
        <v>1316</v>
      </c>
      <c r="K961" s="1" t="s">
        <v>1297</v>
      </c>
      <c r="L961" s="5">
        <v>45959.71875</v>
      </c>
      <c r="M961" s="5">
        <v>45959.727083333331</v>
      </c>
      <c r="N961" s="5">
        <v>45959.777777777781</v>
      </c>
      <c r="O961" s="5">
        <v>45959.793749999997</v>
      </c>
      <c r="P961" s="1">
        <v>12</v>
      </c>
      <c r="Q961" s="1">
        <v>73</v>
      </c>
      <c r="R961" s="1">
        <v>23</v>
      </c>
      <c r="S961" s="6">
        <v>35.9</v>
      </c>
      <c r="T961" s="1" t="s">
        <v>41</v>
      </c>
      <c r="U961" s="1" t="s">
        <v>35</v>
      </c>
      <c r="W961" s="2">
        <v>1.76</v>
      </c>
      <c r="X961" s="3">
        <v>28.19</v>
      </c>
      <c r="Y961" s="3">
        <v>216.26</v>
      </c>
      <c r="Z961" s="4" t="str">
        <f t="shared" si="56"/>
        <v>October</v>
      </c>
      <c r="AA961" s="1" t="str" cm="1">
        <f t="array" ref="AA961">_xlfn.IFS(
  HOUR(L961) &lt; 6, "Overnight (12am–6am)",
  HOUR(L961) &lt; 10, "Morning (6am–10am)",
  HOUR(L961) &lt; 14, "Midday (10am–2pm)",
  HOUR(L961) &lt; 18, "Afternoon (2pm–6pm)",
  TRUE, "Evening (6pm–12am)"
)</f>
        <v>Afternoon (2pm–6pm)</v>
      </c>
      <c r="AB961" s="5" t="str">
        <f t="shared" si="57"/>
        <v>Wednesday</v>
      </c>
      <c r="AC961" s="2">
        <f t="shared" si="58"/>
        <v>17</v>
      </c>
      <c r="AD961" s="7">
        <f t="shared" si="59"/>
        <v>107.99999999580905</v>
      </c>
    </row>
    <row r="962" spans="1:30" x14ac:dyDescent="0.35">
      <c r="A962" s="1" t="s">
        <v>1050</v>
      </c>
      <c r="B962" s="4">
        <v>45942</v>
      </c>
      <c r="C962" s="1" t="s">
        <v>59</v>
      </c>
      <c r="D962" s="1" t="s">
        <v>28</v>
      </c>
      <c r="E962" s="1" t="s">
        <v>53</v>
      </c>
      <c r="F962" s="1" t="s">
        <v>30</v>
      </c>
      <c r="G962" s="1" t="s">
        <v>31</v>
      </c>
      <c r="H962" s="1" t="s">
        <v>32</v>
      </c>
      <c r="I962" s="1" t="s">
        <v>75</v>
      </c>
      <c r="J962" s="1" t="s">
        <v>1319</v>
      </c>
      <c r="K962" s="1" t="s">
        <v>1293</v>
      </c>
      <c r="L962" s="5">
        <v>45942.569444444445</v>
      </c>
      <c r="M962" s="5">
        <v>45942.57708333333</v>
      </c>
      <c r="N962" s="5">
        <v>45942.607638888891</v>
      </c>
      <c r="O962" s="5">
        <v>45942.625</v>
      </c>
      <c r="P962" s="1">
        <v>11</v>
      </c>
      <c r="Q962" s="1">
        <v>44</v>
      </c>
      <c r="R962" s="1">
        <v>25</v>
      </c>
      <c r="S962" s="6">
        <v>19.600000000000001</v>
      </c>
      <c r="T962" s="1" t="s">
        <v>77</v>
      </c>
      <c r="U962" s="1" t="s">
        <v>35</v>
      </c>
      <c r="W962" s="2">
        <v>1.07</v>
      </c>
      <c r="X962" s="3">
        <v>0</v>
      </c>
      <c r="Y962" s="3">
        <v>183.57</v>
      </c>
      <c r="Z962" s="4" t="str">
        <f t="shared" ref="Z962:Z1025" si="60">TEXT(B962,"MMMM")</f>
        <v>October</v>
      </c>
      <c r="AA962" s="1" t="str" cm="1">
        <f t="array" ref="AA962">_xlfn.IFS(
  HOUR(L962) &lt; 6, "Overnight (12am–6am)",
  HOUR(L962) &lt; 10, "Morning (6am–10am)",
  HOUR(L962) &lt; 14, "Midday (10am–2pm)",
  HOUR(L962) &lt; 18, "Afternoon (2pm–6pm)",
  TRUE, "Evening (6pm–12am)"
)</f>
        <v>Midday (10am–2pm)</v>
      </c>
      <c r="AB962" s="5" t="str">
        <f t="shared" ref="AB962:AB1025" si="61">TEXT(L962,"DDDD")</f>
        <v>Sunday</v>
      </c>
      <c r="AC962" s="2">
        <f t="shared" ref="AC962:AC1025" si="62">HOUR(L962)</f>
        <v>13</v>
      </c>
      <c r="AD962" s="7">
        <f t="shared" ref="AD962:AD1025" si="63">(O962-L962)*(60*24)</f>
        <v>79.999999998835847</v>
      </c>
    </row>
    <row r="963" spans="1:30" x14ac:dyDescent="0.35">
      <c r="A963" s="1" t="s">
        <v>1051</v>
      </c>
      <c r="B963" s="4">
        <v>45936</v>
      </c>
      <c r="C963" s="1" t="s">
        <v>99</v>
      </c>
      <c r="D963" s="1" t="s">
        <v>28</v>
      </c>
      <c r="E963" s="1" t="s">
        <v>38</v>
      </c>
      <c r="F963" s="1" t="s">
        <v>30</v>
      </c>
      <c r="G963" s="1" t="s">
        <v>39</v>
      </c>
      <c r="H963" s="1" t="s">
        <v>40</v>
      </c>
      <c r="I963" s="1" t="s">
        <v>67</v>
      </c>
      <c r="J963" s="1" t="s">
        <v>1310</v>
      </c>
      <c r="K963" s="1" t="s">
        <v>1293</v>
      </c>
      <c r="L963" s="5">
        <v>45936.434027777781</v>
      </c>
      <c r="M963" s="5">
        <v>45936.43472222222</v>
      </c>
      <c r="N963" s="5">
        <v>45936.43472222222</v>
      </c>
      <c r="O963" s="5">
        <v>45936.446527777778</v>
      </c>
      <c r="P963" s="1">
        <v>1</v>
      </c>
      <c r="Q963" s="1">
        <v>0</v>
      </c>
      <c r="R963" s="1">
        <v>17</v>
      </c>
      <c r="S963" s="6">
        <v>2.7</v>
      </c>
      <c r="T963" s="1" t="s">
        <v>77</v>
      </c>
      <c r="U963" s="1" t="s">
        <v>35</v>
      </c>
      <c r="W963" s="2">
        <v>1.94</v>
      </c>
      <c r="X963" s="3">
        <v>319.72000000000003</v>
      </c>
      <c r="Y963" s="3">
        <v>618.37</v>
      </c>
      <c r="Z963" s="4" t="str">
        <f t="shared" si="60"/>
        <v>October</v>
      </c>
      <c r="AA963" s="1" t="str" cm="1">
        <f t="array" ref="AA963">_xlfn.IFS(
  HOUR(L963) &lt; 6, "Overnight (12am–6am)",
  HOUR(L963) &lt; 10, "Morning (6am–10am)",
  HOUR(L963) &lt; 14, "Midday (10am–2pm)",
  HOUR(L963) &lt; 18, "Afternoon (2pm–6pm)",
  TRUE, "Evening (6pm–12am)"
)</f>
        <v>Midday (10am–2pm)</v>
      </c>
      <c r="AB963" s="5" t="str">
        <f t="shared" si="61"/>
        <v>Monday</v>
      </c>
      <c r="AC963" s="2">
        <f t="shared" si="62"/>
        <v>10</v>
      </c>
      <c r="AD963" s="7">
        <f t="shared" si="63"/>
        <v>17.999999995809048</v>
      </c>
    </row>
    <row r="964" spans="1:30" x14ac:dyDescent="0.35">
      <c r="A964" s="1" t="s">
        <v>1052</v>
      </c>
      <c r="B964" s="4">
        <v>45954</v>
      </c>
      <c r="C964" s="1" t="s">
        <v>88</v>
      </c>
      <c r="D964" s="1" t="s">
        <v>28</v>
      </c>
      <c r="E964" s="1" t="s">
        <v>56</v>
      </c>
      <c r="F964" s="1" t="s">
        <v>30</v>
      </c>
      <c r="G964" s="1" t="s">
        <v>31</v>
      </c>
      <c r="H964" s="1" t="s">
        <v>32</v>
      </c>
      <c r="I964" s="1" t="s">
        <v>57</v>
      </c>
      <c r="J964" s="1" t="s">
        <v>1303</v>
      </c>
      <c r="K964" s="1" t="s">
        <v>1292</v>
      </c>
      <c r="L964" s="5">
        <v>45954.697916666664</v>
      </c>
      <c r="M964" s="5">
        <v>45954.718055555553</v>
      </c>
      <c r="N964" s="5">
        <v>45954.770833333336</v>
      </c>
      <c r="O964" s="5">
        <v>45954.802777777775</v>
      </c>
      <c r="P964" s="1">
        <v>29</v>
      </c>
      <c r="Q964" s="1">
        <v>76</v>
      </c>
      <c r="R964" s="1">
        <v>46</v>
      </c>
      <c r="S964" s="6">
        <v>15.2</v>
      </c>
      <c r="T964" s="1" t="s">
        <v>34</v>
      </c>
      <c r="U964" s="1" t="s">
        <v>35</v>
      </c>
      <c r="W964" s="2">
        <v>1.4</v>
      </c>
      <c r="X964" s="3">
        <v>21.42</v>
      </c>
      <c r="Y964" s="3">
        <v>171.44</v>
      </c>
      <c r="Z964" s="4" t="str">
        <f t="shared" si="60"/>
        <v>October</v>
      </c>
      <c r="AA964" s="1" t="str" cm="1">
        <f t="array" ref="AA964">_xlfn.IFS(
  HOUR(L964) &lt; 6, "Overnight (12am–6am)",
  HOUR(L964) &lt; 10, "Morning (6am–10am)",
  HOUR(L964) &lt; 14, "Midday (10am–2pm)",
  HOUR(L964) &lt; 18, "Afternoon (2pm–6pm)",
  TRUE, "Evening (6pm–12am)"
)</f>
        <v>Afternoon (2pm–6pm)</v>
      </c>
      <c r="AB964" s="5" t="str">
        <f t="shared" si="61"/>
        <v>Friday</v>
      </c>
      <c r="AC964" s="2">
        <f t="shared" si="62"/>
        <v>16</v>
      </c>
      <c r="AD964" s="7">
        <f t="shared" si="63"/>
        <v>150.99999999976717</v>
      </c>
    </row>
    <row r="965" spans="1:30" x14ac:dyDescent="0.35">
      <c r="A965" s="1" t="s">
        <v>1053</v>
      </c>
      <c r="B965" s="4">
        <v>45955</v>
      </c>
      <c r="C965" s="1" t="s">
        <v>130</v>
      </c>
      <c r="D965" s="1" t="s">
        <v>28</v>
      </c>
      <c r="E965" s="1" t="s">
        <v>56</v>
      </c>
      <c r="F965" s="1" t="s">
        <v>44</v>
      </c>
      <c r="G965" s="1" t="s">
        <v>39</v>
      </c>
      <c r="H965" s="1" t="s">
        <v>40</v>
      </c>
      <c r="I965" s="1" t="s">
        <v>33</v>
      </c>
      <c r="J965" s="1" t="s">
        <v>1305</v>
      </c>
      <c r="K965" s="1" t="s">
        <v>1297</v>
      </c>
      <c r="L965" s="5">
        <v>45955.520833333336</v>
      </c>
      <c r="M965" s="5">
        <v>45955.534722222219</v>
      </c>
      <c r="N965" s="5">
        <v>45955.60833333333</v>
      </c>
      <c r="O965" s="5">
        <v>45955.636111111111</v>
      </c>
      <c r="P965" s="1">
        <v>20</v>
      </c>
      <c r="Q965" s="1">
        <v>106</v>
      </c>
      <c r="R965" s="1">
        <v>40</v>
      </c>
      <c r="S965" s="6">
        <v>12</v>
      </c>
      <c r="T965" s="1" t="s">
        <v>41</v>
      </c>
      <c r="U965" s="1" t="s">
        <v>35</v>
      </c>
      <c r="W965" s="2">
        <v>1.57</v>
      </c>
      <c r="X965" s="3">
        <v>118.83</v>
      </c>
      <c r="Y965" s="3">
        <v>709.81</v>
      </c>
      <c r="Z965" s="4" t="str">
        <f t="shared" si="60"/>
        <v>October</v>
      </c>
      <c r="AA965" s="1" t="str" cm="1">
        <f t="array" ref="AA965">_xlfn.IFS(
  HOUR(L965) &lt; 6, "Overnight (12am–6am)",
  HOUR(L965) &lt; 10, "Morning (6am–10am)",
  HOUR(L965) &lt; 14, "Midday (10am–2pm)",
  HOUR(L965) &lt; 18, "Afternoon (2pm–6pm)",
  TRUE, "Evening (6pm–12am)"
)</f>
        <v>Midday (10am–2pm)</v>
      </c>
      <c r="AB965" s="5" t="str">
        <f t="shared" si="61"/>
        <v>Saturday</v>
      </c>
      <c r="AC965" s="2">
        <f t="shared" si="62"/>
        <v>12</v>
      </c>
      <c r="AD965" s="7">
        <f t="shared" si="63"/>
        <v>165.99999999627471</v>
      </c>
    </row>
    <row r="966" spans="1:30" x14ac:dyDescent="0.35">
      <c r="A966" s="1" t="s">
        <v>1054</v>
      </c>
      <c r="B966" s="4">
        <v>45933</v>
      </c>
      <c r="C966" s="1" t="s">
        <v>96</v>
      </c>
      <c r="D966" s="1" t="s">
        <v>28</v>
      </c>
      <c r="E966" s="1" t="s">
        <v>56</v>
      </c>
      <c r="F966" s="1" t="s">
        <v>30</v>
      </c>
      <c r="G966" s="1" t="s">
        <v>39</v>
      </c>
      <c r="H966" s="1" t="s">
        <v>40</v>
      </c>
      <c r="I966" s="1" t="s">
        <v>47</v>
      </c>
      <c r="J966" s="1" t="s">
        <v>1314</v>
      </c>
      <c r="K966" s="1" t="s">
        <v>1297</v>
      </c>
      <c r="L966" s="5">
        <v>45933.746527777781</v>
      </c>
      <c r="M966" s="5">
        <v>45933.76666666667</v>
      </c>
      <c r="N966" s="5">
        <v>45933.814583333333</v>
      </c>
      <c r="O966" s="5">
        <v>45933.827777777777</v>
      </c>
      <c r="P966" s="1">
        <v>29</v>
      </c>
      <c r="Q966" s="1">
        <v>69</v>
      </c>
      <c r="R966" s="1">
        <v>19</v>
      </c>
      <c r="S966" s="6">
        <v>4.4000000000000004</v>
      </c>
      <c r="T966" s="1" t="s">
        <v>48</v>
      </c>
      <c r="U966" s="1" t="s">
        <v>35</v>
      </c>
      <c r="W966" s="2">
        <v>2.65</v>
      </c>
      <c r="X966" s="3">
        <v>314.06</v>
      </c>
      <c r="Y966" s="3">
        <v>988.27</v>
      </c>
      <c r="Z966" s="4" t="str">
        <f t="shared" si="60"/>
        <v>October</v>
      </c>
      <c r="AA966" s="1" t="str" cm="1">
        <f t="array" ref="AA966">_xlfn.IFS(
  HOUR(L966) &lt; 6, "Overnight (12am–6am)",
  HOUR(L966) &lt; 10, "Morning (6am–10am)",
  HOUR(L966) &lt; 14, "Midday (10am–2pm)",
  HOUR(L966) &lt; 18, "Afternoon (2pm–6pm)",
  TRUE, "Evening (6pm–12am)"
)</f>
        <v>Afternoon (2pm–6pm)</v>
      </c>
      <c r="AB966" s="5" t="str">
        <f t="shared" si="61"/>
        <v>Friday</v>
      </c>
      <c r="AC966" s="2">
        <f t="shared" si="62"/>
        <v>17</v>
      </c>
      <c r="AD966" s="7">
        <f t="shared" si="63"/>
        <v>116.99999999371357</v>
      </c>
    </row>
    <row r="967" spans="1:30" x14ac:dyDescent="0.35">
      <c r="A967" s="1" t="s">
        <v>1055</v>
      </c>
      <c r="B967" s="4">
        <v>45951</v>
      </c>
      <c r="C967" s="1" t="s">
        <v>88</v>
      </c>
      <c r="D967" s="1" t="s">
        <v>28</v>
      </c>
      <c r="E967" s="1" t="s">
        <v>29</v>
      </c>
      <c r="F967" s="1" t="s">
        <v>30</v>
      </c>
      <c r="G967" s="1" t="s">
        <v>39</v>
      </c>
      <c r="H967" s="1" t="s">
        <v>40</v>
      </c>
      <c r="I967" s="1" t="s">
        <v>75</v>
      </c>
      <c r="J967" s="1" t="s">
        <v>1301</v>
      </c>
      <c r="K967" s="1" t="s">
        <v>1294</v>
      </c>
      <c r="L967" s="5">
        <v>45951.486111111109</v>
      </c>
      <c r="M967" s="5">
        <v>45951.491666666669</v>
      </c>
      <c r="N967" s="5">
        <v>45951.548611111109</v>
      </c>
      <c r="O967" s="5">
        <v>45951.570138888892</v>
      </c>
      <c r="P967" s="1">
        <v>8</v>
      </c>
      <c r="Q967" s="1">
        <v>82</v>
      </c>
      <c r="R967" s="1">
        <v>31</v>
      </c>
      <c r="S967" s="6">
        <v>12.7</v>
      </c>
      <c r="T967" s="1" t="s">
        <v>48</v>
      </c>
      <c r="U967" s="1" t="s">
        <v>35</v>
      </c>
      <c r="W967" s="2">
        <v>2.06</v>
      </c>
      <c r="X967" s="3">
        <v>10.43</v>
      </c>
      <c r="Y967" s="3">
        <v>684.64</v>
      </c>
      <c r="Z967" s="4" t="str">
        <f t="shared" si="60"/>
        <v>October</v>
      </c>
      <c r="AA967" s="1" t="str" cm="1">
        <f t="array" ref="AA967">_xlfn.IFS(
  HOUR(L967) &lt; 6, "Overnight (12am–6am)",
  HOUR(L967) &lt; 10, "Morning (6am–10am)",
  HOUR(L967) &lt; 14, "Midday (10am–2pm)",
  HOUR(L967) &lt; 18, "Afternoon (2pm–6pm)",
  TRUE, "Evening (6pm–12am)"
)</f>
        <v>Midday (10am–2pm)</v>
      </c>
      <c r="AB967" s="5" t="str">
        <f t="shared" si="61"/>
        <v>Tuesday</v>
      </c>
      <c r="AC967" s="2">
        <f t="shared" si="62"/>
        <v>11</v>
      </c>
      <c r="AD967" s="7">
        <f t="shared" si="63"/>
        <v>121.00000000675209</v>
      </c>
    </row>
    <row r="968" spans="1:30" x14ac:dyDescent="0.35">
      <c r="A968" s="1" t="s">
        <v>1056</v>
      </c>
      <c r="B968" s="4">
        <v>45948</v>
      </c>
      <c r="C968" s="1" t="s">
        <v>96</v>
      </c>
      <c r="D968" s="1" t="s">
        <v>28</v>
      </c>
      <c r="E968" s="1" t="s">
        <v>38</v>
      </c>
      <c r="F968" s="1" t="s">
        <v>30</v>
      </c>
      <c r="G968" s="1" t="s">
        <v>31</v>
      </c>
      <c r="H968" s="1" t="s">
        <v>32</v>
      </c>
      <c r="I968" s="1" t="s">
        <v>33</v>
      </c>
      <c r="J968" s="1" t="s">
        <v>1319</v>
      </c>
      <c r="K968" s="1" t="s">
        <v>1292</v>
      </c>
      <c r="L968" s="5">
        <v>45948.440972222219</v>
      </c>
      <c r="M968" s="5">
        <v>45948.459722222222</v>
      </c>
      <c r="N968" s="5">
        <v>45948.525694444441</v>
      </c>
      <c r="O968" s="5">
        <v>45948.543055555558</v>
      </c>
      <c r="P968" s="1">
        <v>27</v>
      </c>
      <c r="Q968" s="1">
        <v>95</v>
      </c>
      <c r="R968" s="1">
        <v>25</v>
      </c>
      <c r="S968" s="6">
        <v>15.3</v>
      </c>
      <c r="T968" s="1" t="s">
        <v>60</v>
      </c>
      <c r="U968" s="1" t="s">
        <v>35</v>
      </c>
      <c r="W968" s="2">
        <v>1.28</v>
      </c>
      <c r="X968" s="3">
        <v>34.24</v>
      </c>
      <c r="Y968" s="3">
        <v>196.27</v>
      </c>
      <c r="Z968" s="4" t="str">
        <f t="shared" si="60"/>
        <v>October</v>
      </c>
      <c r="AA968" s="1" t="str" cm="1">
        <f t="array" ref="AA968">_xlfn.IFS(
  HOUR(L968) &lt; 6, "Overnight (12am–6am)",
  HOUR(L968) &lt; 10, "Morning (6am–10am)",
  HOUR(L968) &lt; 14, "Midday (10am–2pm)",
  HOUR(L968) &lt; 18, "Afternoon (2pm–6pm)",
  TRUE, "Evening (6pm–12am)"
)</f>
        <v>Midday (10am–2pm)</v>
      </c>
      <c r="AB968" s="5" t="str">
        <f t="shared" si="61"/>
        <v>Saturday</v>
      </c>
      <c r="AC968" s="2">
        <f t="shared" si="62"/>
        <v>10</v>
      </c>
      <c r="AD968" s="7">
        <f t="shared" si="63"/>
        <v>147.00000000768341</v>
      </c>
    </row>
    <row r="969" spans="1:30" x14ac:dyDescent="0.35">
      <c r="A969" s="1" t="s">
        <v>1057</v>
      </c>
      <c r="B969" s="4">
        <v>45952</v>
      </c>
      <c r="C969" s="1" t="s">
        <v>88</v>
      </c>
      <c r="D969" s="1" t="s">
        <v>28</v>
      </c>
      <c r="E969" s="1" t="s">
        <v>29</v>
      </c>
      <c r="F969" s="1" t="s">
        <v>30</v>
      </c>
      <c r="G969" s="1" t="s">
        <v>31</v>
      </c>
      <c r="H969" s="1" t="s">
        <v>32</v>
      </c>
      <c r="I969" s="1" t="s">
        <v>75</v>
      </c>
      <c r="J969" s="1" t="s">
        <v>1317</v>
      </c>
      <c r="K969" s="1" t="s">
        <v>1294</v>
      </c>
      <c r="L969" s="5">
        <v>45952.28125</v>
      </c>
      <c r="M969" s="5">
        <v>45952.286111111112</v>
      </c>
      <c r="N969" s="5">
        <v>45952.303472222222</v>
      </c>
      <c r="O969" s="5">
        <v>45952.32708333333</v>
      </c>
      <c r="P969" s="1">
        <v>7</v>
      </c>
      <c r="Q969" s="1">
        <v>25</v>
      </c>
      <c r="R969" s="1">
        <v>34</v>
      </c>
      <c r="S969" s="6">
        <v>11.6</v>
      </c>
      <c r="T969" s="1" t="s">
        <v>41</v>
      </c>
      <c r="U969" s="1" t="s">
        <v>35</v>
      </c>
      <c r="W969" s="2">
        <v>0.76</v>
      </c>
      <c r="X969" s="3">
        <v>32.04</v>
      </c>
      <c r="Y969" s="3">
        <v>159.83000000000001</v>
      </c>
      <c r="Z969" s="4" t="str">
        <f t="shared" si="60"/>
        <v>October</v>
      </c>
      <c r="AA969" s="1" t="str" cm="1">
        <f t="array" ref="AA969">_xlfn.IFS(
  HOUR(L969) &lt; 6, "Overnight (12am–6am)",
  HOUR(L969) &lt; 10, "Morning (6am–10am)",
  HOUR(L969) &lt; 14, "Midday (10am–2pm)",
  HOUR(L969) &lt; 18, "Afternoon (2pm–6pm)",
  TRUE, "Evening (6pm–12am)"
)</f>
        <v>Morning (6am–10am)</v>
      </c>
      <c r="AB969" s="5" t="str">
        <f t="shared" si="61"/>
        <v>Wednesday</v>
      </c>
      <c r="AC969" s="2">
        <f t="shared" si="62"/>
        <v>6</v>
      </c>
      <c r="AD969" s="7">
        <f t="shared" si="63"/>
        <v>65.999999995110556</v>
      </c>
    </row>
    <row r="970" spans="1:30" x14ac:dyDescent="0.35">
      <c r="A970" s="1" t="s">
        <v>1058</v>
      </c>
      <c r="B970" s="4">
        <v>45949</v>
      </c>
      <c r="C970" s="1" t="s">
        <v>65</v>
      </c>
      <c r="D970" s="1" t="s">
        <v>28</v>
      </c>
      <c r="E970" s="1" t="s">
        <v>53</v>
      </c>
      <c r="F970" s="1" t="s">
        <v>30</v>
      </c>
      <c r="G970" s="1" t="s">
        <v>39</v>
      </c>
      <c r="H970" s="1" t="s">
        <v>40</v>
      </c>
      <c r="I970" s="1" t="s">
        <v>85</v>
      </c>
      <c r="J970" s="1" t="s">
        <v>1319</v>
      </c>
      <c r="K970" s="1" t="s">
        <v>1292</v>
      </c>
      <c r="L970" s="5">
        <v>45949.5625</v>
      </c>
      <c r="M970" s="5">
        <v>45949.577777777777</v>
      </c>
      <c r="N970" s="5">
        <v>45949.593055555553</v>
      </c>
      <c r="O970" s="5">
        <v>45949.613888888889</v>
      </c>
      <c r="P970" s="1">
        <v>22</v>
      </c>
      <c r="Q970" s="1">
        <v>22</v>
      </c>
      <c r="R970" s="1">
        <v>30</v>
      </c>
      <c r="S970" s="6">
        <v>17.600000000000001</v>
      </c>
      <c r="T970" s="1" t="s">
        <v>48</v>
      </c>
      <c r="U970" s="1" t="s">
        <v>35</v>
      </c>
      <c r="W970" s="2">
        <v>1.77</v>
      </c>
      <c r="X970" s="3">
        <v>287.18</v>
      </c>
      <c r="Y970" s="3">
        <v>743</v>
      </c>
      <c r="Z970" s="4" t="str">
        <f t="shared" si="60"/>
        <v>October</v>
      </c>
      <c r="AA970" s="1" t="str" cm="1">
        <f t="array" ref="AA970">_xlfn.IFS(
  HOUR(L970) &lt; 6, "Overnight (12am–6am)",
  HOUR(L970) &lt; 10, "Morning (6am–10am)",
  HOUR(L970) &lt; 14, "Midday (10am–2pm)",
  HOUR(L970) &lt; 18, "Afternoon (2pm–6pm)",
  TRUE, "Evening (6pm–12am)"
)</f>
        <v>Midday (10am–2pm)</v>
      </c>
      <c r="AB970" s="5" t="str">
        <f t="shared" si="61"/>
        <v>Sunday</v>
      </c>
      <c r="AC970" s="2">
        <f t="shared" si="62"/>
        <v>13</v>
      </c>
      <c r="AD970" s="7">
        <f t="shared" si="63"/>
        <v>74.000000000232831</v>
      </c>
    </row>
    <row r="971" spans="1:30" x14ac:dyDescent="0.35">
      <c r="A971" s="1" t="s">
        <v>1059</v>
      </c>
      <c r="B971" s="4">
        <v>45938</v>
      </c>
      <c r="C971" s="1" t="s">
        <v>90</v>
      </c>
      <c r="D971" s="1" t="s">
        <v>28</v>
      </c>
      <c r="E971" s="1" t="s">
        <v>56</v>
      </c>
      <c r="F971" s="1" t="s">
        <v>30</v>
      </c>
      <c r="G971" s="1" t="s">
        <v>39</v>
      </c>
      <c r="H971" s="1" t="s">
        <v>40</v>
      </c>
      <c r="I971" s="1" t="s">
        <v>47</v>
      </c>
      <c r="J971" s="1" t="s">
        <v>1311</v>
      </c>
      <c r="K971" s="1" t="s">
        <v>1294</v>
      </c>
      <c r="L971" s="5">
        <v>45938.621527777781</v>
      </c>
      <c r="M971" s="5">
        <v>45938.625</v>
      </c>
      <c r="N971" s="5">
        <v>45938.712500000001</v>
      </c>
      <c r="O971" s="5">
        <v>45938.736111111109</v>
      </c>
      <c r="P971" s="1">
        <v>5</v>
      </c>
      <c r="Q971" s="1">
        <v>126</v>
      </c>
      <c r="R971" s="1">
        <v>34</v>
      </c>
      <c r="S971" s="6">
        <v>20.100000000000001</v>
      </c>
      <c r="T971" s="1" t="s">
        <v>77</v>
      </c>
      <c r="U971" s="1" t="s">
        <v>35</v>
      </c>
      <c r="W971" s="2">
        <v>2.44</v>
      </c>
      <c r="X971" s="3">
        <v>104.46</v>
      </c>
      <c r="Y971" s="3">
        <v>350.54</v>
      </c>
      <c r="Z971" s="4" t="str">
        <f t="shared" si="60"/>
        <v>October</v>
      </c>
      <c r="AA971" s="1" t="str" cm="1">
        <f t="array" ref="AA971">_xlfn.IFS(
  HOUR(L971) &lt; 6, "Overnight (12am–6am)",
  HOUR(L971) &lt; 10, "Morning (6am–10am)",
  HOUR(L971) &lt; 14, "Midday (10am–2pm)",
  HOUR(L971) &lt; 18, "Afternoon (2pm–6pm)",
  TRUE, "Evening (6pm–12am)"
)</f>
        <v>Afternoon (2pm–6pm)</v>
      </c>
      <c r="AB971" s="5" t="str">
        <f t="shared" si="61"/>
        <v>Wednesday</v>
      </c>
      <c r="AC971" s="2">
        <f t="shared" si="62"/>
        <v>14</v>
      </c>
      <c r="AD971" s="7">
        <f t="shared" si="63"/>
        <v>164.99999999301508</v>
      </c>
    </row>
    <row r="972" spans="1:30" x14ac:dyDescent="0.35">
      <c r="A972" s="1" t="s">
        <v>1060</v>
      </c>
      <c r="B972" s="4">
        <v>45939</v>
      </c>
      <c r="C972" s="1" t="s">
        <v>50</v>
      </c>
      <c r="D972" s="1" t="s">
        <v>28</v>
      </c>
      <c r="E972" s="1" t="s">
        <v>56</v>
      </c>
      <c r="F972" s="1" t="s">
        <v>44</v>
      </c>
      <c r="G972" s="1" t="s">
        <v>31</v>
      </c>
      <c r="H972" s="1" t="s">
        <v>32</v>
      </c>
      <c r="I972" s="1" t="s">
        <v>85</v>
      </c>
      <c r="J972" s="1" t="s">
        <v>1302</v>
      </c>
      <c r="K972" s="1" t="s">
        <v>1294</v>
      </c>
      <c r="L972" s="5">
        <v>45939.746527777781</v>
      </c>
      <c r="M972" s="5">
        <v>45939.76666666667</v>
      </c>
      <c r="N972" s="5">
        <v>45939.856944444444</v>
      </c>
      <c r="O972" s="5">
        <v>45939.870138888888</v>
      </c>
      <c r="P972" s="1">
        <v>29</v>
      </c>
      <c r="Q972" s="1">
        <v>130</v>
      </c>
      <c r="R972" s="1">
        <v>19</v>
      </c>
      <c r="S972" s="6">
        <v>13.6</v>
      </c>
      <c r="T972" s="1" t="s">
        <v>41</v>
      </c>
      <c r="U972" s="1" t="s">
        <v>35</v>
      </c>
      <c r="W972" s="2">
        <v>0.81</v>
      </c>
      <c r="X972" s="3">
        <v>39.47</v>
      </c>
      <c r="Y972" s="3">
        <v>201.5</v>
      </c>
      <c r="Z972" s="4" t="str">
        <f t="shared" si="60"/>
        <v>October</v>
      </c>
      <c r="AA972" s="1" t="str" cm="1">
        <f t="array" ref="AA972">_xlfn.IFS(
  HOUR(L972) &lt; 6, "Overnight (12am–6am)",
  HOUR(L972) &lt; 10, "Morning (6am–10am)",
  HOUR(L972) &lt; 14, "Midday (10am–2pm)",
  HOUR(L972) &lt; 18, "Afternoon (2pm–6pm)",
  TRUE, "Evening (6pm–12am)"
)</f>
        <v>Afternoon (2pm–6pm)</v>
      </c>
      <c r="AB972" s="5" t="str">
        <f t="shared" si="61"/>
        <v>Thursday</v>
      </c>
      <c r="AC972" s="2">
        <f t="shared" si="62"/>
        <v>17</v>
      </c>
      <c r="AD972" s="7">
        <f t="shared" si="63"/>
        <v>177.99999999348074</v>
      </c>
    </row>
    <row r="973" spans="1:30" x14ac:dyDescent="0.35">
      <c r="A973" s="1" t="s">
        <v>1061</v>
      </c>
      <c r="B973" s="4">
        <v>45940</v>
      </c>
      <c r="C973" s="1" t="s">
        <v>88</v>
      </c>
      <c r="D973" s="1" t="s">
        <v>28</v>
      </c>
      <c r="E973" s="1" t="s">
        <v>66</v>
      </c>
      <c r="F973" s="1" t="s">
        <v>30</v>
      </c>
      <c r="G973" s="1" t="s">
        <v>39</v>
      </c>
      <c r="H973" s="1" t="s">
        <v>40</v>
      </c>
      <c r="I973" s="1" t="s">
        <v>85</v>
      </c>
      <c r="J973" s="1" t="s">
        <v>1313</v>
      </c>
      <c r="K973" s="1" t="s">
        <v>1293</v>
      </c>
      <c r="L973" s="5">
        <v>45940.763888888891</v>
      </c>
      <c r="M973" s="5">
        <v>45940.77847222222</v>
      </c>
      <c r="N973" s="5">
        <v>45940.837500000001</v>
      </c>
      <c r="O973" s="5">
        <v>45940.855555555558</v>
      </c>
      <c r="P973" s="1">
        <v>21</v>
      </c>
      <c r="Q973" s="1">
        <v>85</v>
      </c>
      <c r="R973" s="1">
        <v>26</v>
      </c>
      <c r="S973" s="6">
        <v>8</v>
      </c>
      <c r="T973" s="1" t="s">
        <v>60</v>
      </c>
      <c r="U973" s="1" t="s">
        <v>70</v>
      </c>
      <c r="V973" s="1" t="s">
        <v>71</v>
      </c>
      <c r="W973" s="2">
        <v>0</v>
      </c>
      <c r="X973" s="3">
        <v>0</v>
      </c>
      <c r="Y973" s="3">
        <v>0</v>
      </c>
      <c r="Z973" s="4" t="str">
        <f t="shared" si="60"/>
        <v>October</v>
      </c>
      <c r="AA973" s="1" t="str" cm="1">
        <f t="array" ref="AA973">_xlfn.IFS(
  HOUR(L973) &lt; 6, "Overnight (12am–6am)",
  HOUR(L973) &lt; 10, "Morning (6am–10am)",
  HOUR(L973) &lt; 14, "Midday (10am–2pm)",
  HOUR(L973) &lt; 18, "Afternoon (2pm–6pm)",
  TRUE, "Evening (6pm–12am)"
)</f>
        <v>Evening (6pm–12am)</v>
      </c>
      <c r="AB973" s="5" t="str">
        <f t="shared" si="61"/>
        <v>Friday</v>
      </c>
      <c r="AC973" s="2">
        <f t="shared" si="62"/>
        <v>18</v>
      </c>
      <c r="AD973" s="7">
        <f t="shared" si="63"/>
        <v>132.00000000069849</v>
      </c>
    </row>
    <row r="974" spans="1:30" x14ac:dyDescent="0.35">
      <c r="A974" s="1" t="s">
        <v>1062</v>
      </c>
      <c r="B974" s="4">
        <v>45931</v>
      </c>
      <c r="C974" s="1" t="s">
        <v>90</v>
      </c>
      <c r="D974" s="1" t="s">
        <v>28</v>
      </c>
      <c r="E974" s="1" t="s">
        <v>66</v>
      </c>
      <c r="F974" s="1" t="s">
        <v>30</v>
      </c>
      <c r="G974" s="1" t="s">
        <v>39</v>
      </c>
      <c r="H974" s="1" t="s">
        <v>40</v>
      </c>
      <c r="I974" s="1" t="s">
        <v>85</v>
      </c>
      <c r="J974" s="1" t="s">
        <v>1315</v>
      </c>
      <c r="K974" s="1" t="s">
        <v>1296</v>
      </c>
      <c r="L974" s="5">
        <v>45931.354166666664</v>
      </c>
      <c r="M974" s="5">
        <v>45931.359027777777</v>
      </c>
      <c r="N974" s="5">
        <v>45931.459027777775</v>
      </c>
      <c r="O974" s="5">
        <v>45931.481249999997</v>
      </c>
      <c r="P974" s="1">
        <v>7</v>
      </c>
      <c r="Q974" s="1">
        <v>144</v>
      </c>
      <c r="R974" s="1">
        <v>32</v>
      </c>
      <c r="S974" s="6">
        <v>17.600000000000001</v>
      </c>
      <c r="T974" s="1" t="s">
        <v>54</v>
      </c>
      <c r="U974" s="1" t="s">
        <v>35</v>
      </c>
      <c r="W974" s="2">
        <v>1.23</v>
      </c>
      <c r="X974" s="3">
        <v>34.03</v>
      </c>
      <c r="Y974" s="3">
        <v>540.78</v>
      </c>
      <c r="Z974" s="4" t="str">
        <f t="shared" si="60"/>
        <v>October</v>
      </c>
      <c r="AA974" s="1" t="str" cm="1">
        <f t="array" ref="AA974">_xlfn.IFS(
  HOUR(L974) &lt; 6, "Overnight (12am–6am)",
  HOUR(L974) &lt; 10, "Morning (6am–10am)",
  HOUR(L974) &lt; 14, "Midday (10am–2pm)",
  HOUR(L974) &lt; 18, "Afternoon (2pm–6pm)",
  TRUE, "Evening (6pm–12am)"
)</f>
        <v>Morning (6am–10am)</v>
      </c>
      <c r="AB974" s="5" t="str">
        <f t="shared" si="61"/>
        <v>Wednesday</v>
      </c>
      <c r="AC974" s="2">
        <f t="shared" si="62"/>
        <v>8</v>
      </c>
      <c r="AD974" s="7">
        <f t="shared" si="63"/>
        <v>182.99999999930151</v>
      </c>
    </row>
    <row r="975" spans="1:30" x14ac:dyDescent="0.35">
      <c r="A975" s="1" t="s">
        <v>1063</v>
      </c>
      <c r="B975" s="4">
        <v>45946</v>
      </c>
      <c r="C975" s="1" t="s">
        <v>96</v>
      </c>
      <c r="D975" s="1" t="s">
        <v>28</v>
      </c>
      <c r="E975" s="1" t="s">
        <v>29</v>
      </c>
      <c r="F975" s="1" t="s">
        <v>30</v>
      </c>
      <c r="G975" s="1" t="s">
        <v>39</v>
      </c>
      <c r="H975" s="1" t="s">
        <v>40</v>
      </c>
      <c r="I975" s="1" t="s">
        <v>67</v>
      </c>
      <c r="J975" s="1" t="s">
        <v>1308</v>
      </c>
      <c r="K975" s="1" t="s">
        <v>1294</v>
      </c>
      <c r="L975" s="5">
        <v>45946.375</v>
      </c>
      <c r="M975" s="5">
        <v>45946.384027777778</v>
      </c>
      <c r="N975" s="5">
        <v>45946.415277777778</v>
      </c>
      <c r="O975" s="5">
        <v>45946.429166666669</v>
      </c>
      <c r="P975" s="1">
        <v>13</v>
      </c>
      <c r="Q975" s="1">
        <v>45</v>
      </c>
      <c r="R975" s="1">
        <v>20</v>
      </c>
      <c r="S975" s="6">
        <v>15.3</v>
      </c>
      <c r="T975" s="1" t="s">
        <v>34</v>
      </c>
      <c r="U975" s="1" t="s">
        <v>35</v>
      </c>
      <c r="W975" s="2">
        <v>3.02</v>
      </c>
      <c r="X975" s="3">
        <v>40.19</v>
      </c>
      <c r="Y975" s="3">
        <v>530.1</v>
      </c>
      <c r="Z975" s="4" t="str">
        <f t="shared" si="60"/>
        <v>October</v>
      </c>
      <c r="AA975" s="1" t="str" cm="1">
        <f t="array" ref="AA975">_xlfn.IFS(
  HOUR(L975) &lt; 6, "Overnight (12am–6am)",
  HOUR(L975) &lt; 10, "Morning (6am–10am)",
  HOUR(L975) &lt; 14, "Midday (10am–2pm)",
  HOUR(L975) &lt; 18, "Afternoon (2pm–6pm)",
  TRUE, "Evening (6pm–12am)"
)</f>
        <v>Morning (6am–10am)</v>
      </c>
      <c r="AB975" s="5" t="str">
        <f t="shared" si="61"/>
        <v>Thursday</v>
      </c>
      <c r="AC975" s="2">
        <f t="shared" si="62"/>
        <v>9</v>
      </c>
      <c r="AD975" s="7">
        <f t="shared" si="63"/>
        <v>78.000000002793968</v>
      </c>
    </row>
    <row r="976" spans="1:30" x14ac:dyDescent="0.35">
      <c r="A976" s="1" t="s">
        <v>1064</v>
      </c>
      <c r="B976" s="4">
        <v>45952</v>
      </c>
      <c r="C976" s="1" t="s">
        <v>43</v>
      </c>
      <c r="D976" s="1" t="s">
        <v>28</v>
      </c>
      <c r="E976" s="1" t="s">
        <v>66</v>
      </c>
      <c r="F976" s="1" t="s">
        <v>44</v>
      </c>
      <c r="G976" s="1" t="s">
        <v>31</v>
      </c>
      <c r="H976" s="1" t="s">
        <v>32</v>
      </c>
      <c r="I976" s="1" t="s">
        <v>47</v>
      </c>
      <c r="J976" s="1" t="s">
        <v>1305</v>
      </c>
      <c r="K976" s="1" t="s">
        <v>1297</v>
      </c>
      <c r="L976" s="5">
        <v>45952.767361111109</v>
      </c>
      <c r="M976" s="5">
        <v>45952.775000000001</v>
      </c>
      <c r="N976" s="5">
        <v>45952.868055555555</v>
      </c>
      <c r="O976" s="5">
        <v>45952.897222222222</v>
      </c>
      <c r="P976" s="1">
        <v>11</v>
      </c>
      <c r="Q976" s="1">
        <v>134</v>
      </c>
      <c r="R976" s="1">
        <v>42</v>
      </c>
      <c r="S976" s="6">
        <v>21.3</v>
      </c>
      <c r="T976" s="1" t="s">
        <v>34</v>
      </c>
      <c r="U976" s="1" t="s">
        <v>35</v>
      </c>
      <c r="W976" s="2">
        <v>1.34</v>
      </c>
      <c r="X976" s="3">
        <v>36.28</v>
      </c>
      <c r="Y976" s="3">
        <v>154.94999999999999</v>
      </c>
      <c r="Z976" s="4" t="str">
        <f t="shared" si="60"/>
        <v>October</v>
      </c>
      <c r="AA976" s="1" t="str" cm="1">
        <f t="array" ref="AA976">_xlfn.IFS(
  HOUR(L976) &lt; 6, "Overnight (12am–6am)",
  HOUR(L976) &lt; 10, "Morning (6am–10am)",
  HOUR(L976) &lt; 14, "Midday (10am–2pm)",
  HOUR(L976) &lt; 18, "Afternoon (2pm–6pm)",
  TRUE, "Evening (6pm–12am)"
)</f>
        <v>Evening (6pm–12am)</v>
      </c>
      <c r="AB976" s="5" t="str">
        <f t="shared" si="61"/>
        <v>Wednesday</v>
      </c>
      <c r="AC976" s="2">
        <f t="shared" si="62"/>
        <v>18</v>
      </c>
      <c r="AD976" s="7">
        <f t="shared" si="63"/>
        <v>187.00000000186265</v>
      </c>
    </row>
    <row r="977" spans="1:30" x14ac:dyDescent="0.35">
      <c r="A977" s="1" t="s">
        <v>1065</v>
      </c>
      <c r="B977" s="4">
        <v>45960</v>
      </c>
      <c r="C977" s="1" t="s">
        <v>88</v>
      </c>
      <c r="D977" s="1" t="s">
        <v>28</v>
      </c>
      <c r="E977" s="1" t="s">
        <v>53</v>
      </c>
      <c r="F977" s="1" t="s">
        <v>30</v>
      </c>
      <c r="G977" s="1" t="s">
        <v>45</v>
      </c>
      <c r="H977" s="1" t="s">
        <v>46</v>
      </c>
      <c r="I977" s="1" t="s">
        <v>75</v>
      </c>
      <c r="J977" s="1" t="s">
        <v>1298</v>
      </c>
      <c r="K977" s="1" t="s">
        <v>1296</v>
      </c>
      <c r="L977" s="5">
        <v>45960.75</v>
      </c>
      <c r="M977" s="5">
        <v>45960.75277777778</v>
      </c>
      <c r="N977" s="5">
        <v>45960.771527777775</v>
      </c>
      <c r="O977" s="5">
        <v>45960.791666666664</v>
      </c>
      <c r="P977" s="1">
        <v>4</v>
      </c>
      <c r="Q977" s="1">
        <v>27</v>
      </c>
      <c r="R977" s="1">
        <v>29</v>
      </c>
      <c r="S977" s="6">
        <v>11.8</v>
      </c>
      <c r="T977" s="1" t="s">
        <v>48</v>
      </c>
      <c r="U977" s="1" t="s">
        <v>35</v>
      </c>
      <c r="W977" s="2">
        <v>3.2</v>
      </c>
      <c r="X977" s="3">
        <v>144.11000000000001</v>
      </c>
      <c r="Y977" s="3">
        <v>454.08</v>
      </c>
      <c r="Z977" s="4" t="str">
        <f t="shared" si="60"/>
        <v>October</v>
      </c>
      <c r="AA977" s="1" t="str" cm="1">
        <f t="array" ref="AA977">_xlfn.IFS(
  HOUR(L977) &lt; 6, "Overnight (12am–6am)",
  HOUR(L977) &lt; 10, "Morning (6am–10am)",
  HOUR(L977) &lt; 14, "Midday (10am–2pm)",
  HOUR(L977) &lt; 18, "Afternoon (2pm–6pm)",
  TRUE, "Evening (6pm–12am)"
)</f>
        <v>Evening (6pm–12am)</v>
      </c>
      <c r="AB977" s="5" t="str">
        <f t="shared" si="61"/>
        <v>Thursday</v>
      </c>
      <c r="AC977" s="2">
        <f t="shared" si="62"/>
        <v>18</v>
      </c>
      <c r="AD977" s="7">
        <f t="shared" si="63"/>
        <v>59.99999999650754</v>
      </c>
    </row>
    <row r="978" spans="1:30" x14ac:dyDescent="0.35">
      <c r="A978" s="1" t="s">
        <v>1066</v>
      </c>
      <c r="B978" s="4">
        <v>45935</v>
      </c>
      <c r="C978" s="1" t="s">
        <v>37</v>
      </c>
      <c r="D978" s="1" t="s">
        <v>28</v>
      </c>
      <c r="E978" s="1" t="s">
        <v>29</v>
      </c>
      <c r="F978" s="1" t="s">
        <v>30</v>
      </c>
      <c r="G978" s="1" t="s">
        <v>39</v>
      </c>
      <c r="H978" s="1" t="s">
        <v>40</v>
      </c>
      <c r="I978" s="1" t="s">
        <v>57</v>
      </c>
      <c r="J978" s="1" t="s">
        <v>1318</v>
      </c>
      <c r="K978" s="1" t="s">
        <v>1293</v>
      </c>
      <c r="L978" s="5">
        <v>45935.5625</v>
      </c>
      <c r="M978" s="5">
        <v>45935.572916666664</v>
      </c>
      <c r="N978" s="5">
        <v>45935.589583333334</v>
      </c>
      <c r="O978" s="5">
        <v>45935.602083333331</v>
      </c>
      <c r="P978" s="1">
        <v>15</v>
      </c>
      <c r="Q978" s="1">
        <v>24</v>
      </c>
      <c r="R978" s="1">
        <v>18</v>
      </c>
      <c r="S978" s="6">
        <v>13.5</v>
      </c>
      <c r="T978" s="1" t="s">
        <v>41</v>
      </c>
      <c r="U978" s="1" t="s">
        <v>35</v>
      </c>
      <c r="W978" s="2">
        <v>0.8</v>
      </c>
      <c r="X978" s="3">
        <v>74.36</v>
      </c>
      <c r="Y978" s="3">
        <v>740.93</v>
      </c>
      <c r="Z978" s="4" t="str">
        <f t="shared" si="60"/>
        <v>October</v>
      </c>
      <c r="AA978" s="1" t="str" cm="1">
        <f t="array" ref="AA978">_xlfn.IFS(
  HOUR(L978) &lt; 6, "Overnight (12am–6am)",
  HOUR(L978) &lt; 10, "Morning (6am–10am)",
  HOUR(L978) &lt; 14, "Midday (10am–2pm)",
  HOUR(L978) &lt; 18, "Afternoon (2pm–6pm)",
  TRUE, "Evening (6pm–12am)"
)</f>
        <v>Midday (10am–2pm)</v>
      </c>
      <c r="AB978" s="5" t="str">
        <f t="shared" si="61"/>
        <v>Sunday</v>
      </c>
      <c r="AC978" s="2">
        <f t="shared" si="62"/>
        <v>13</v>
      </c>
      <c r="AD978" s="7">
        <f t="shared" si="63"/>
        <v>56.999999997206032</v>
      </c>
    </row>
    <row r="979" spans="1:30" x14ac:dyDescent="0.35">
      <c r="A979" s="1" t="s">
        <v>1067</v>
      </c>
      <c r="B979" s="4">
        <v>45935</v>
      </c>
      <c r="C979" s="1" t="s">
        <v>50</v>
      </c>
      <c r="D979" s="1" t="s">
        <v>28</v>
      </c>
      <c r="E979" s="1" t="s">
        <v>56</v>
      </c>
      <c r="F979" s="1" t="s">
        <v>30</v>
      </c>
      <c r="G979" s="1" t="s">
        <v>39</v>
      </c>
      <c r="H979" s="1" t="s">
        <v>40</v>
      </c>
      <c r="I979" s="1" t="s">
        <v>33</v>
      </c>
      <c r="J979" s="1" t="s">
        <v>1315</v>
      </c>
      <c r="K979" s="1" t="s">
        <v>1296</v>
      </c>
      <c r="L979" s="5">
        <v>45935.71875</v>
      </c>
      <c r="M979" s="5">
        <v>45935.734027777777</v>
      </c>
      <c r="N979" s="5">
        <v>45935.759722222225</v>
      </c>
      <c r="O979" s="5">
        <v>45935.776388888888</v>
      </c>
      <c r="P979" s="1">
        <v>22</v>
      </c>
      <c r="Q979" s="1">
        <v>37</v>
      </c>
      <c r="R979" s="1">
        <v>24</v>
      </c>
      <c r="S979" s="6">
        <v>19.399999999999999</v>
      </c>
      <c r="T979" s="1" t="s">
        <v>41</v>
      </c>
      <c r="U979" s="1" t="s">
        <v>35</v>
      </c>
      <c r="W979" s="2">
        <v>1.64</v>
      </c>
      <c r="X979" s="3">
        <v>39.36</v>
      </c>
      <c r="Y979" s="3">
        <v>334.88</v>
      </c>
      <c r="Z979" s="4" t="str">
        <f t="shared" si="60"/>
        <v>October</v>
      </c>
      <c r="AA979" s="1" t="str" cm="1">
        <f t="array" ref="AA979">_xlfn.IFS(
  HOUR(L979) &lt; 6, "Overnight (12am–6am)",
  HOUR(L979) &lt; 10, "Morning (6am–10am)",
  HOUR(L979) &lt; 14, "Midday (10am–2pm)",
  HOUR(L979) &lt; 18, "Afternoon (2pm–6pm)",
  TRUE, "Evening (6pm–12am)"
)</f>
        <v>Afternoon (2pm–6pm)</v>
      </c>
      <c r="AB979" s="5" t="str">
        <f t="shared" si="61"/>
        <v>Sunday</v>
      </c>
      <c r="AC979" s="2">
        <f t="shared" si="62"/>
        <v>17</v>
      </c>
      <c r="AD979" s="7">
        <f t="shared" si="63"/>
        <v>82.999999998137355</v>
      </c>
    </row>
    <row r="980" spans="1:30" x14ac:dyDescent="0.35">
      <c r="A980" s="1" t="s">
        <v>1068</v>
      </c>
      <c r="B980" s="4">
        <v>45943</v>
      </c>
      <c r="C980" s="1" t="s">
        <v>43</v>
      </c>
      <c r="D980" s="1" t="s">
        <v>28</v>
      </c>
      <c r="E980" s="1" t="s">
        <v>53</v>
      </c>
      <c r="F980" s="1" t="s">
        <v>30</v>
      </c>
      <c r="G980" s="1" t="s">
        <v>45</v>
      </c>
      <c r="H980" s="1" t="s">
        <v>46</v>
      </c>
      <c r="I980" s="1" t="s">
        <v>33</v>
      </c>
      <c r="J980" s="1" t="s">
        <v>1311</v>
      </c>
      <c r="K980" s="1" t="s">
        <v>1292</v>
      </c>
      <c r="L980" s="5">
        <v>45943.993055555555</v>
      </c>
      <c r="M980" s="5">
        <v>45943.998611111114</v>
      </c>
      <c r="N980" s="5">
        <v>45944.020833333336</v>
      </c>
      <c r="O980" s="5">
        <v>45944.037499999999</v>
      </c>
      <c r="P980" s="1">
        <v>8</v>
      </c>
      <c r="Q980" s="1">
        <v>32</v>
      </c>
      <c r="R980" s="1">
        <v>24</v>
      </c>
      <c r="S980" s="6">
        <v>14</v>
      </c>
      <c r="T980" s="1" t="s">
        <v>60</v>
      </c>
      <c r="U980" s="1" t="s">
        <v>35</v>
      </c>
      <c r="W980" s="2">
        <v>1.84</v>
      </c>
      <c r="X980" s="3">
        <v>0</v>
      </c>
      <c r="Y980" s="3">
        <v>230.05</v>
      </c>
      <c r="Z980" s="4" t="str">
        <f t="shared" si="60"/>
        <v>October</v>
      </c>
      <c r="AA980" s="1" t="str" cm="1">
        <f t="array" ref="AA980">_xlfn.IFS(
  HOUR(L980) &lt; 6, "Overnight (12am–6am)",
  HOUR(L980) &lt; 10, "Morning (6am–10am)",
  HOUR(L980) &lt; 14, "Midday (10am–2pm)",
  HOUR(L980) &lt; 18, "Afternoon (2pm–6pm)",
  TRUE, "Evening (6pm–12am)"
)</f>
        <v>Evening (6pm–12am)</v>
      </c>
      <c r="AB980" s="5" t="str">
        <f t="shared" si="61"/>
        <v>Monday</v>
      </c>
      <c r="AC980" s="2">
        <f t="shared" si="62"/>
        <v>23</v>
      </c>
      <c r="AD980" s="7">
        <f t="shared" si="63"/>
        <v>63.999999999068677</v>
      </c>
    </row>
    <row r="981" spans="1:30" x14ac:dyDescent="0.35">
      <c r="A981" s="1" t="s">
        <v>1069</v>
      </c>
      <c r="B981" s="4">
        <v>45947</v>
      </c>
      <c r="C981" s="1" t="s">
        <v>37</v>
      </c>
      <c r="D981" s="1" t="s">
        <v>28</v>
      </c>
      <c r="E981" s="1" t="s">
        <v>56</v>
      </c>
      <c r="F981" s="1" t="s">
        <v>30</v>
      </c>
      <c r="G981" s="1" t="s">
        <v>39</v>
      </c>
      <c r="H981" s="1" t="s">
        <v>40</v>
      </c>
      <c r="I981" s="1" t="s">
        <v>73</v>
      </c>
      <c r="J981" s="1" t="s">
        <v>1306</v>
      </c>
      <c r="K981" s="1" t="s">
        <v>1292</v>
      </c>
      <c r="L981" s="5">
        <v>45947.71875</v>
      </c>
      <c r="M981" s="5">
        <v>45947.722916666666</v>
      </c>
      <c r="N981" s="5">
        <v>45947.739583333336</v>
      </c>
      <c r="O981" s="5">
        <v>45947.750694444447</v>
      </c>
      <c r="P981" s="1">
        <v>6</v>
      </c>
      <c r="Q981" s="1">
        <v>24</v>
      </c>
      <c r="R981" s="1">
        <v>16</v>
      </c>
      <c r="S981" s="6">
        <v>8.1999999999999993</v>
      </c>
      <c r="T981" s="1" t="s">
        <v>34</v>
      </c>
      <c r="U981" s="1" t="s">
        <v>35</v>
      </c>
      <c r="W981" s="2">
        <v>0.5</v>
      </c>
      <c r="X981" s="3">
        <v>15.47</v>
      </c>
      <c r="Y981" s="3">
        <v>789.08</v>
      </c>
      <c r="Z981" s="4" t="str">
        <f t="shared" si="60"/>
        <v>October</v>
      </c>
      <c r="AA981" s="1" t="str" cm="1">
        <f t="array" ref="AA981">_xlfn.IFS(
  HOUR(L981) &lt; 6, "Overnight (12am–6am)",
  HOUR(L981) &lt; 10, "Morning (6am–10am)",
  HOUR(L981) &lt; 14, "Midday (10am–2pm)",
  HOUR(L981) &lt; 18, "Afternoon (2pm–6pm)",
  TRUE, "Evening (6pm–12am)"
)</f>
        <v>Afternoon (2pm–6pm)</v>
      </c>
      <c r="AB981" s="5" t="str">
        <f t="shared" si="61"/>
        <v>Friday</v>
      </c>
      <c r="AC981" s="2">
        <f t="shared" si="62"/>
        <v>17</v>
      </c>
      <c r="AD981" s="7">
        <f t="shared" si="63"/>
        <v>46.000000003259629</v>
      </c>
    </row>
    <row r="982" spans="1:30" x14ac:dyDescent="0.35">
      <c r="A982" s="1" t="s">
        <v>1070</v>
      </c>
      <c r="B982" s="4">
        <v>45959</v>
      </c>
      <c r="C982" s="1" t="s">
        <v>37</v>
      </c>
      <c r="D982" s="1" t="s">
        <v>28</v>
      </c>
      <c r="E982" s="1" t="s">
        <v>38</v>
      </c>
      <c r="F982" s="1" t="s">
        <v>30</v>
      </c>
      <c r="G982" s="1" t="s">
        <v>45</v>
      </c>
      <c r="H982" s="1" t="s">
        <v>46</v>
      </c>
      <c r="I982" s="1" t="s">
        <v>85</v>
      </c>
      <c r="J982" s="1" t="s">
        <v>1300</v>
      </c>
      <c r="K982" s="1" t="s">
        <v>1296</v>
      </c>
      <c r="L982" s="5">
        <v>45959.864583333336</v>
      </c>
      <c r="M982" s="5">
        <v>45959.865972222222</v>
      </c>
      <c r="N982" s="5">
        <v>45959.895833333336</v>
      </c>
      <c r="O982" s="5">
        <v>45959.911111111112</v>
      </c>
      <c r="P982" s="1">
        <v>2</v>
      </c>
      <c r="Q982" s="1">
        <v>43</v>
      </c>
      <c r="R982" s="1">
        <v>22</v>
      </c>
      <c r="S982" s="6">
        <v>7.7</v>
      </c>
      <c r="T982" s="1" t="s">
        <v>48</v>
      </c>
      <c r="U982" s="1" t="s">
        <v>35</v>
      </c>
      <c r="W982" s="2">
        <v>0.89</v>
      </c>
      <c r="X982" s="3">
        <v>6.75</v>
      </c>
      <c r="Y982" s="3">
        <v>872.36</v>
      </c>
      <c r="Z982" s="4" t="str">
        <f t="shared" si="60"/>
        <v>October</v>
      </c>
      <c r="AA982" s="1" t="str" cm="1">
        <f t="array" ref="AA982">_xlfn.IFS(
  HOUR(L982) &lt; 6, "Overnight (12am–6am)",
  HOUR(L982) &lt; 10, "Morning (6am–10am)",
  HOUR(L982) &lt; 14, "Midday (10am–2pm)",
  HOUR(L982) &lt; 18, "Afternoon (2pm–6pm)",
  TRUE, "Evening (6pm–12am)"
)</f>
        <v>Evening (6pm–12am)</v>
      </c>
      <c r="AB982" s="5" t="str">
        <f t="shared" si="61"/>
        <v>Wednesday</v>
      </c>
      <c r="AC982" s="2">
        <f t="shared" si="62"/>
        <v>20</v>
      </c>
      <c r="AD982" s="7">
        <f t="shared" si="63"/>
        <v>66.999999998370185</v>
      </c>
    </row>
    <row r="983" spans="1:30" x14ac:dyDescent="0.35">
      <c r="A983" s="1" t="s">
        <v>1071</v>
      </c>
      <c r="B983" s="4">
        <v>45950</v>
      </c>
      <c r="C983" s="1" t="s">
        <v>50</v>
      </c>
      <c r="D983" s="1" t="s">
        <v>28</v>
      </c>
      <c r="E983" s="1" t="s">
        <v>66</v>
      </c>
      <c r="F983" s="1" t="s">
        <v>30</v>
      </c>
      <c r="G983" s="1" t="s">
        <v>31</v>
      </c>
      <c r="H983" s="1" t="s">
        <v>32</v>
      </c>
      <c r="I983" s="1" t="s">
        <v>33</v>
      </c>
      <c r="J983" s="1" t="s">
        <v>1302</v>
      </c>
      <c r="K983" s="1" t="s">
        <v>1295</v>
      </c>
      <c r="L983" s="5">
        <v>45950.565972222219</v>
      </c>
      <c r="M983" s="5">
        <v>45950.577777777777</v>
      </c>
      <c r="N983" s="5">
        <v>45950.649305555555</v>
      </c>
      <c r="O983" s="5">
        <v>45950.67083333333</v>
      </c>
      <c r="P983" s="1">
        <v>17</v>
      </c>
      <c r="Q983" s="1">
        <v>103</v>
      </c>
      <c r="R983" s="1">
        <v>31</v>
      </c>
      <c r="S983" s="6">
        <v>13.5</v>
      </c>
      <c r="T983" s="1" t="s">
        <v>54</v>
      </c>
      <c r="U983" s="1" t="s">
        <v>35</v>
      </c>
      <c r="W983" s="2">
        <v>1.1499999999999999</v>
      </c>
      <c r="X983" s="3">
        <v>37.229999999999997</v>
      </c>
      <c r="Y983" s="3">
        <v>208.57</v>
      </c>
      <c r="Z983" s="4" t="str">
        <f t="shared" si="60"/>
        <v>October</v>
      </c>
      <c r="AA983" s="1" t="str" cm="1">
        <f t="array" ref="AA983">_xlfn.IFS(
  HOUR(L983) &lt; 6, "Overnight (12am–6am)",
  HOUR(L983) &lt; 10, "Morning (6am–10am)",
  HOUR(L983) &lt; 14, "Midday (10am–2pm)",
  HOUR(L983) &lt; 18, "Afternoon (2pm–6pm)",
  TRUE, "Evening (6pm–12am)"
)</f>
        <v>Midday (10am–2pm)</v>
      </c>
      <c r="AB983" s="5" t="str">
        <f t="shared" si="61"/>
        <v>Monday</v>
      </c>
      <c r="AC983" s="2">
        <f t="shared" si="62"/>
        <v>13</v>
      </c>
      <c r="AD983" s="7">
        <f t="shared" si="63"/>
        <v>150.99999999976717</v>
      </c>
    </row>
    <row r="984" spans="1:30" x14ac:dyDescent="0.35">
      <c r="A984" s="1" t="s">
        <v>1072</v>
      </c>
      <c r="B984" s="4">
        <v>45958</v>
      </c>
      <c r="C984" s="1" t="s">
        <v>50</v>
      </c>
      <c r="D984" s="1" t="s">
        <v>28</v>
      </c>
      <c r="E984" s="1" t="s">
        <v>66</v>
      </c>
      <c r="F984" s="1" t="s">
        <v>30</v>
      </c>
      <c r="G984" s="1" t="s">
        <v>31</v>
      </c>
      <c r="H984" s="1" t="s">
        <v>32</v>
      </c>
      <c r="I984" s="1" t="s">
        <v>57</v>
      </c>
      <c r="J984" s="1" t="s">
        <v>1320</v>
      </c>
      <c r="K984" s="1" t="s">
        <v>1293</v>
      </c>
      <c r="L984" s="5">
        <v>45958.569444444445</v>
      </c>
      <c r="M984" s="5">
        <v>45958.586111111108</v>
      </c>
      <c r="N984" s="5">
        <v>45958.679166666669</v>
      </c>
      <c r="O984" s="5">
        <v>45958.690972222219</v>
      </c>
      <c r="P984" s="1">
        <v>24</v>
      </c>
      <c r="Q984" s="1">
        <v>134</v>
      </c>
      <c r="R984" s="1">
        <v>17</v>
      </c>
      <c r="S984" s="6">
        <v>15.7</v>
      </c>
      <c r="T984" s="1" t="s">
        <v>54</v>
      </c>
      <c r="U984" s="1" t="s">
        <v>35</v>
      </c>
      <c r="W984" s="2">
        <v>1.56</v>
      </c>
      <c r="X984" s="3">
        <v>9.3000000000000007</v>
      </c>
      <c r="Y984" s="3">
        <v>251.25</v>
      </c>
      <c r="Z984" s="4" t="str">
        <f t="shared" si="60"/>
        <v>October</v>
      </c>
      <c r="AA984" s="1" t="str" cm="1">
        <f t="array" ref="AA984">_xlfn.IFS(
  HOUR(L984) &lt; 6, "Overnight (12am–6am)",
  HOUR(L984) &lt; 10, "Morning (6am–10am)",
  HOUR(L984) &lt; 14, "Midday (10am–2pm)",
  HOUR(L984) &lt; 18, "Afternoon (2pm–6pm)",
  TRUE, "Evening (6pm–12am)"
)</f>
        <v>Midday (10am–2pm)</v>
      </c>
      <c r="AB984" s="5" t="str">
        <f t="shared" si="61"/>
        <v>Tuesday</v>
      </c>
      <c r="AC984" s="2">
        <f t="shared" si="62"/>
        <v>13</v>
      </c>
      <c r="AD984" s="7">
        <f t="shared" si="63"/>
        <v>174.99999999417923</v>
      </c>
    </row>
    <row r="985" spans="1:30" x14ac:dyDescent="0.35">
      <c r="A985" s="1" t="s">
        <v>1073</v>
      </c>
      <c r="B985" s="4">
        <v>45939</v>
      </c>
      <c r="C985" s="1" t="s">
        <v>63</v>
      </c>
      <c r="D985" s="1" t="s">
        <v>28</v>
      </c>
      <c r="E985" s="1" t="s">
        <v>38</v>
      </c>
      <c r="F985" s="1" t="s">
        <v>30</v>
      </c>
      <c r="G985" s="1" t="s">
        <v>39</v>
      </c>
      <c r="H985" s="1" t="s">
        <v>40</v>
      </c>
      <c r="I985" s="1" t="s">
        <v>107</v>
      </c>
      <c r="J985" s="1" t="s">
        <v>1303</v>
      </c>
      <c r="K985" s="1" t="s">
        <v>1297</v>
      </c>
      <c r="L985" s="5">
        <v>45939.670138888891</v>
      </c>
      <c r="M985" s="5">
        <v>45939.69027777778</v>
      </c>
      <c r="N985" s="5">
        <v>45939.787499999999</v>
      </c>
      <c r="O985" s="5">
        <v>45939.79583333333</v>
      </c>
      <c r="P985" s="1">
        <v>29</v>
      </c>
      <c r="Q985" s="1">
        <v>140</v>
      </c>
      <c r="R985" s="1">
        <v>12</v>
      </c>
      <c r="S985" s="6">
        <v>19.600000000000001</v>
      </c>
      <c r="T985" s="1" t="s">
        <v>54</v>
      </c>
      <c r="U985" s="1" t="s">
        <v>70</v>
      </c>
      <c r="V985" s="1" t="s">
        <v>146</v>
      </c>
      <c r="W985" s="2">
        <v>0</v>
      </c>
      <c r="X985" s="3">
        <v>0</v>
      </c>
      <c r="Y985" s="3">
        <v>0</v>
      </c>
      <c r="Z985" s="4" t="str">
        <f t="shared" si="60"/>
        <v>October</v>
      </c>
      <c r="AA985" s="1" t="str" cm="1">
        <f t="array" ref="AA985">_xlfn.IFS(
  HOUR(L985) &lt; 6, "Overnight (12am–6am)",
  HOUR(L985) &lt; 10, "Morning (6am–10am)",
  HOUR(L985) &lt; 14, "Midday (10am–2pm)",
  HOUR(L985) &lt; 18, "Afternoon (2pm–6pm)",
  TRUE, "Evening (6pm–12am)"
)</f>
        <v>Afternoon (2pm–6pm)</v>
      </c>
      <c r="AB985" s="5" t="str">
        <f t="shared" si="61"/>
        <v>Thursday</v>
      </c>
      <c r="AC985" s="2">
        <f t="shared" si="62"/>
        <v>16</v>
      </c>
      <c r="AD985" s="7">
        <f t="shared" si="63"/>
        <v>180.99999999278225</v>
      </c>
    </row>
    <row r="986" spans="1:30" x14ac:dyDescent="0.35">
      <c r="A986" s="1" t="s">
        <v>1074</v>
      </c>
      <c r="B986" s="4">
        <v>45952</v>
      </c>
      <c r="C986" s="1" t="s">
        <v>69</v>
      </c>
      <c r="D986" s="1" t="s">
        <v>28</v>
      </c>
      <c r="E986" s="1" t="s">
        <v>66</v>
      </c>
      <c r="F986" s="1" t="s">
        <v>30</v>
      </c>
      <c r="G986" s="1" t="s">
        <v>39</v>
      </c>
      <c r="H986" s="1" t="s">
        <v>40</v>
      </c>
      <c r="I986" s="1" t="s">
        <v>47</v>
      </c>
      <c r="J986" s="1" t="s">
        <v>1318</v>
      </c>
      <c r="K986" s="1" t="s">
        <v>1292</v>
      </c>
      <c r="L986" s="5">
        <v>45952.315972222219</v>
      </c>
      <c r="M986" s="5">
        <v>45952.32708333333</v>
      </c>
      <c r="N986" s="5">
        <v>45952.422222222223</v>
      </c>
      <c r="O986" s="5">
        <v>45952.435416666667</v>
      </c>
      <c r="P986" s="1">
        <v>16</v>
      </c>
      <c r="Q986" s="1">
        <v>137</v>
      </c>
      <c r="R986" s="1">
        <v>19</v>
      </c>
      <c r="S986" s="6">
        <v>15.3</v>
      </c>
      <c r="T986" s="1" t="s">
        <v>77</v>
      </c>
      <c r="U986" s="1" t="s">
        <v>35</v>
      </c>
      <c r="W986" s="2">
        <v>1.1299999999999999</v>
      </c>
      <c r="X986" s="3">
        <v>193.22</v>
      </c>
      <c r="Y986" s="3">
        <v>351.3</v>
      </c>
      <c r="Z986" s="4" t="str">
        <f t="shared" si="60"/>
        <v>October</v>
      </c>
      <c r="AA986" s="1" t="str" cm="1">
        <f t="array" ref="AA986">_xlfn.IFS(
  HOUR(L986) &lt; 6, "Overnight (12am–6am)",
  HOUR(L986) &lt; 10, "Morning (6am–10am)",
  HOUR(L986) &lt; 14, "Midday (10am–2pm)",
  HOUR(L986) &lt; 18, "Afternoon (2pm–6pm)",
  TRUE, "Evening (6pm–12am)"
)</f>
        <v>Morning (6am–10am)</v>
      </c>
      <c r="AB986" s="5" t="str">
        <f t="shared" si="61"/>
        <v>Wednesday</v>
      </c>
      <c r="AC986" s="2">
        <f t="shared" si="62"/>
        <v>7</v>
      </c>
      <c r="AD986" s="7">
        <f t="shared" si="63"/>
        <v>172.0000000053551</v>
      </c>
    </row>
    <row r="987" spans="1:30" x14ac:dyDescent="0.35">
      <c r="A987" s="1" t="s">
        <v>1075</v>
      </c>
      <c r="B987" s="4">
        <v>45950</v>
      </c>
      <c r="C987" s="1" t="s">
        <v>99</v>
      </c>
      <c r="D987" s="1" t="s">
        <v>28</v>
      </c>
      <c r="E987" s="1" t="s">
        <v>56</v>
      </c>
      <c r="F987" s="1" t="s">
        <v>44</v>
      </c>
      <c r="G987" s="1" t="s">
        <v>39</v>
      </c>
      <c r="H987" s="1" t="s">
        <v>40</v>
      </c>
      <c r="I987" s="1" t="s">
        <v>75</v>
      </c>
      <c r="J987" s="1" t="s">
        <v>1300</v>
      </c>
      <c r="K987" s="1" t="s">
        <v>1296</v>
      </c>
      <c r="L987" s="5">
        <v>45950.753472222219</v>
      </c>
      <c r="M987" s="5">
        <v>45950.760416666664</v>
      </c>
      <c r="N987" s="5">
        <v>45950.8125</v>
      </c>
      <c r="O987" s="5">
        <v>45950.829861111109</v>
      </c>
      <c r="P987" s="1">
        <v>10</v>
      </c>
      <c r="Q987" s="1">
        <v>75</v>
      </c>
      <c r="R987" s="1">
        <v>25</v>
      </c>
      <c r="S987" s="6">
        <v>14.2</v>
      </c>
      <c r="T987" s="1" t="s">
        <v>54</v>
      </c>
      <c r="U987" s="1" t="s">
        <v>35</v>
      </c>
      <c r="W987" s="2">
        <v>2.81</v>
      </c>
      <c r="X987" s="3">
        <v>21.14</v>
      </c>
      <c r="Y987" s="3">
        <v>352.5</v>
      </c>
      <c r="Z987" s="4" t="str">
        <f t="shared" si="60"/>
        <v>October</v>
      </c>
      <c r="AA987" s="1" t="str" cm="1">
        <f t="array" ref="AA987">_xlfn.IFS(
  HOUR(L987) &lt; 6, "Overnight (12am–6am)",
  HOUR(L987) &lt; 10, "Morning (6am–10am)",
  HOUR(L987) &lt; 14, "Midday (10am–2pm)",
  HOUR(L987) &lt; 18, "Afternoon (2pm–6pm)",
  TRUE, "Evening (6pm–12am)"
)</f>
        <v>Evening (6pm–12am)</v>
      </c>
      <c r="AB987" s="5" t="str">
        <f t="shared" si="61"/>
        <v>Monday</v>
      </c>
      <c r="AC987" s="2">
        <f t="shared" si="62"/>
        <v>18</v>
      </c>
      <c r="AD987" s="7">
        <f t="shared" si="63"/>
        <v>110.00000000232831</v>
      </c>
    </row>
    <row r="988" spans="1:30" x14ac:dyDescent="0.35">
      <c r="A988" s="1" t="s">
        <v>1076</v>
      </c>
      <c r="B988" s="4">
        <v>45960</v>
      </c>
      <c r="C988" s="1" t="s">
        <v>27</v>
      </c>
      <c r="D988" s="1" t="s">
        <v>28</v>
      </c>
      <c r="E988" s="1" t="s">
        <v>56</v>
      </c>
      <c r="F988" s="1" t="s">
        <v>30</v>
      </c>
      <c r="G988" s="1" t="s">
        <v>45</v>
      </c>
      <c r="H988" s="1" t="s">
        <v>46</v>
      </c>
      <c r="I988" s="1" t="s">
        <v>85</v>
      </c>
      <c r="J988" s="1" t="s">
        <v>1299</v>
      </c>
      <c r="K988" s="1" t="s">
        <v>1294</v>
      </c>
      <c r="L988" s="5">
        <v>45960.923611111109</v>
      </c>
      <c r="M988" s="5">
        <v>45960.924305555556</v>
      </c>
      <c r="N988" s="5">
        <v>45960.936805555553</v>
      </c>
      <c r="O988" s="5">
        <v>45960.949305555558</v>
      </c>
      <c r="P988" s="1">
        <v>1</v>
      </c>
      <c r="Q988" s="1">
        <v>18</v>
      </c>
      <c r="R988" s="1">
        <v>18</v>
      </c>
      <c r="S988" s="6">
        <v>1</v>
      </c>
      <c r="T988" s="1" t="s">
        <v>34</v>
      </c>
      <c r="U988" s="1" t="s">
        <v>35</v>
      </c>
      <c r="W988" s="2">
        <v>3.08</v>
      </c>
      <c r="X988" s="3">
        <v>70.11</v>
      </c>
      <c r="Y988" s="3">
        <v>1319.27</v>
      </c>
      <c r="Z988" s="4" t="str">
        <f t="shared" si="60"/>
        <v>October</v>
      </c>
      <c r="AA988" s="1" t="str" cm="1">
        <f t="array" ref="AA988">_xlfn.IFS(
  HOUR(L988) &lt; 6, "Overnight (12am–6am)",
  HOUR(L988) &lt; 10, "Morning (6am–10am)",
  HOUR(L988) &lt; 14, "Midday (10am–2pm)",
  HOUR(L988) &lt; 18, "Afternoon (2pm–6pm)",
  TRUE, "Evening (6pm–12am)"
)</f>
        <v>Evening (6pm–12am)</v>
      </c>
      <c r="AB988" s="5" t="str">
        <f t="shared" si="61"/>
        <v>Thursday</v>
      </c>
      <c r="AC988" s="2">
        <f t="shared" si="62"/>
        <v>22</v>
      </c>
      <c r="AD988" s="7">
        <f t="shared" si="63"/>
        <v>37.000000005355105</v>
      </c>
    </row>
    <row r="989" spans="1:30" x14ac:dyDescent="0.35">
      <c r="A989" s="1" t="s">
        <v>1077</v>
      </c>
      <c r="B989" s="4">
        <v>45932</v>
      </c>
      <c r="C989" s="1" t="s">
        <v>65</v>
      </c>
      <c r="D989" s="1" t="s">
        <v>28</v>
      </c>
      <c r="E989" s="1" t="s">
        <v>53</v>
      </c>
      <c r="F989" s="1" t="s">
        <v>30</v>
      </c>
      <c r="G989" s="1" t="s">
        <v>45</v>
      </c>
      <c r="H989" s="1" t="s">
        <v>46</v>
      </c>
      <c r="I989" s="1" t="s">
        <v>107</v>
      </c>
      <c r="J989" s="1" t="s">
        <v>1304</v>
      </c>
      <c r="K989" s="1" t="s">
        <v>1292</v>
      </c>
      <c r="L989" s="5">
        <v>45932.861111111109</v>
      </c>
      <c r="M989" s="5">
        <v>45932.870833333334</v>
      </c>
      <c r="N989" s="5">
        <v>45932.880555555559</v>
      </c>
      <c r="O989" s="5">
        <v>45932.887499999997</v>
      </c>
      <c r="P989" s="1">
        <v>14</v>
      </c>
      <c r="Q989" s="1">
        <v>14</v>
      </c>
      <c r="R989" s="1">
        <v>10</v>
      </c>
      <c r="S989" s="6">
        <v>9.3000000000000007</v>
      </c>
      <c r="T989" s="1" t="s">
        <v>41</v>
      </c>
      <c r="U989" s="1" t="s">
        <v>35</v>
      </c>
      <c r="W989" s="2">
        <v>0.5</v>
      </c>
      <c r="X989" s="3">
        <v>8.11</v>
      </c>
      <c r="Y989" s="3">
        <v>488.68</v>
      </c>
      <c r="Z989" s="4" t="str">
        <f t="shared" si="60"/>
        <v>October</v>
      </c>
      <c r="AA989" s="1" t="str" cm="1">
        <f t="array" ref="AA989">_xlfn.IFS(
  HOUR(L989) &lt; 6, "Overnight (12am–6am)",
  HOUR(L989) &lt; 10, "Morning (6am–10am)",
  HOUR(L989) &lt; 14, "Midday (10am–2pm)",
  HOUR(L989) &lt; 18, "Afternoon (2pm–6pm)",
  TRUE, "Evening (6pm–12am)"
)</f>
        <v>Evening (6pm–12am)</v>
      </c>
      <c r="AB989" s="5" t="str">
        <f t="shared" si="61"/>
        <v>Thursday</v>
      </c>
      <c r="AC989" s="2">
        <f t="shared" si="62"/>
        <v>20</v>
      </c>
      <c r="AD989" s="7">
        <f t="shared" si="63"/>
        <v>37.999999998137355</v>
      </c>
    </row>
    <row r="990" spans="1:30" x14ac:dyDescent="0.35">
      <c r="A990" s="1" t="s">
        <v>1078</v>
      </c>
      <c r="B990" s="4">
        <v>45931</v>
      </c>
      <c r="C990" s="1" t="s">
        <v>63</v>
      </c>
      <c r="D990" s="1" t="s">
        <v>28</v>
      </c>
      <c r="E990" s="1" t="s">
        <v>66</v>
      </c>
      <c r="F990" s="1" t="s">
        <v>44</v>
      </c>
      <c r="G990" s="1" t="s">
        <v>39</v>
      </c>
      <c r="H990" s="1" t="s">
        <v>40</v>
      </c>
      <c r="I990" s="1" t="s">
        <v>57</v>
      </c>
      <c r="J990" s="1" t="s">
        <v>1320</v>
      </c>
      <c r="K990" s="1" t="s">
        <v>1296</v>
      </c>
      <c r="L990" s="5">
        <v>45931.392361111109</v>
      </c>
      <c r="M990" s="5">
        <v>45931.407638888886</v>
      </c>
      <c r="N990" s="5">
        <v>45931.456250000003</v>
      </c>
      <c r="O990" s="5">
        <v>45931.472916666666</v>
      </c>
      <c r="P990" s="1">
        <v>22</v>
      </c>
      <c r="Q990" s="1">
        <v>70</v>
      </c>
      <c r="R990" s="1">
        <v>24</v>
      </c>
      <c r="S990" s="6">
        <v>14.3</v>
      </c>
      <c r="T990" s="1" t="s">
        <v>48</v>
      </c>
      <c r="U990" s="1" t="s">
        <v>35</v>
      </c>
      <c r="W990" s="2">
        <v>1.87</v>
      </c>
      <c r="X990" s="3">
        <v>167.72</v>
      </c>
      <c r="Y990" s="3">
        <v>681.8</v>
      </c>
      <c r="Z990" s="4" t="str">
        <f t="shared" si="60"/>
        <v>October</v>
      </c>
      <c r="AA990" s="1" t="str" cm="1">
        <f t="array" ref="AA990">_xlfn.IFS(
  HOUR(L990) &lt; 6, "Overnight (12am–6am)",
  HOUR(L990) &lt; 10, "Morning (6am–10am)",
  HOUR(L990) &lt; 14, "Midday (10am–2pm)",
  HOUR(L990) &lt; 18, "Afternoon (2pm–6pm)",
  TRUE, "Evening (6pm–12am)"
)</f>
        <v>Morning (6am–10am)</v>
      </c>
      <c r="AB990" s="5" t="str">
        <f t="shared" si="61"/>
        <v>Wednesday</v>
      </c>
      <c r="AC990" s="2">
        <f t="shared" si="62"/>
        <v>9</v>
      </c>
      <c r="AD990" s="7">
        <f t="shared" si="63"/>
        <v>116.00000000093132</v>
      </c>
    </row>
    <row r="991" spans="1:30" x14ac:dyDescent="0.35">
      <c r="A991" s="1" t="s">
        <v>1079</v>
      </c>
      <c r="B991" s="4">
        <v>45960</v>
      </c>
      <c r="C991" s="1" t="s">
        <v>69</v>
      </c>
      <c r="D991" s="1" t="s">
        <v>28</v>
      </c>
      <c r="E991" s="1" t="s">
        <v>56</v>
      </c>
      <c r="F991" s="1" t="s">
        <v>30</v>
      </c>
      <c r="G991" s="1" t="s">
        <v>31</v>
      </c>
      <c r="H991" s="1" t="s">
        <v>32</v>
      </c>
      <c r="I991" s="1" t="s">
        <v>107</v>
      </c>
      <c r="J991" s="1" t="s">
        <v>1303</v>
      </c>
      <c r="K991" s="1" t="s">
        <v>1296</v>
      </c>
      <c r="L991" s="5">
        <v>45960.774305555555</v>
      </c>
      <c r="M991" s="5">
        <v>45960.793749999997</v>
      </c>
      <c r="N991" s="5">
        <v>45960.833333333336</v>
      </c>
      <c r="O991" s="5">
        <v>45960.847222222219</v>
      </c>
      <c r="P991" s="1">
        <v>28</v>
      </c>
      <c r="Q991" s="1">
        <v>57</v>
      </c>
      <c r="R991" s="1">
        <v>20</v>
      </c>
      <c r="S991" s="6">
        <v>10.9</v>
      </c>
      <c r="T991" s="1" t="s">
        <v>60</v>
      </c>
      <c r="U991" s="1" t="s">
        <v>35</v>
      </c>
      <c r="W991" s="2">
        <v>1.37</v>
      </c>
      <c r="X991" s="3">
        <v>27.67</v>
      </c>
      <c r="Y991" s="3">
        <v>164.37</v>
      </c>
      <c r="Z991" s="4" t="str">
        <f t="shared" si="60"/>
        <v>October</v>
      </c>
      <c r="AA991" s="1" t="str" cm="1">
        <f t="array" ref="AA991">_xlfn.IFS(
  HOUR(L991) &lt; 6, "Overnight (12am–6am)",
  HOUR(L991) &lt; 10, "Morning (6am–10am)",
  HOUR(L991) &lt; 14, "Midday (10am–2pm)",
  HOUR(L991) &lt; 18, "Afternoon (2pm–6pm)",
  TRUE, "Evening (6pm–12am)"
)</f>
        <v>Evening (6pm–12am)</v>
      </c>
      <c r="AB991" s="5" t="str">
        <f t="shared" si="61"/>
        <v>Thursday</v>
      </c>
      <c r="AC991" s="2">
        <f t="shared" si="62"/>
        <v>18</v>
      </c>
      <c r="AD991" s="7">
        <f t="shared" si="63"/>
        <v>104.99999999650754</v>
      </c>
    </row>
    <row r="992" spans="1:30" x14ac:dyDescent="0.35">
      <c r="A992" s="1" t="s">
        <v>1080</v>
      </c>
      <c r="B992" s="4">
        <v>45945</v>
      </c>
      <c r="C992" s="1" t="s">
        <v>119</v>
      </c>
      <c r="D992" s="1" t="s">
        <v>28</v>
      </c>
      <c r="E992" s="1" t="s">
        <v>56</v>
      </c>
      <c r="F992" s="1" t="s">
        <v>30</v>
      </c>
      <c r="G992" s="1" t="s">
        <v>39</v>
      </c>
      <c r="H992" s="1" t="s">
        <v>40</v>
      </c>
      <c r="I992" s="1" t="s">
        <v>57</v>
      </c>
      <c r="J992" s="1" t="s">
        <v>1301</v>
      </c>
      <c r="K992" s="1" t="s">
        <v>1293</v>
      </c>
      <c r="L992" s="5">
        <v>45945.777777777781</v>
      </c>
      <c r="M992" s="5">
        <v>45945.802777777775</v>
      </c>
      <c r="N992" s="5">
        <v>45945.824305555558</v>
      </c>
      <c r="O992" s="5">
        <v>45945.829861111109</v>
      </c>
      <c r="P992" s="1">
        <v>36</v>
      </c>
      <c r="Q992" s="1">
        <v>31</v>
      </c>
      <c r="R992" s="1">
        <v>8</v>
      </c>
      <c r="S992" s="6">
        <v>1.2</v>
      </c>
      <c r="T992" s="1" t="s">
        <v>41</v>
      </c>
      <c r="U992" s="1" t="s">
        <v>35</v>
      </c>
      <c r="W992" s="2">
        <v>0.56000000000000005</v>
      </c>
      <c r="X992" s="3">
        <v>186.97</v>
      </c>
      <c r="Y992" s="3">
        <v>438.55</v>
      </c>
      <c r="Z992" s="4" t="str">
        <f t="shared" si="60"/>
        <v>October</v>
      </c>
      <c r="AA992" s="1" t="str" cm="1">
        <f t="array" ref="AA992">_xlfn.IFS(
  HOUR(L992) &lt; 6, "Overnight (12am–6am)",
  HOUR(L992) &lt; 10, "Morning (6am–10am)",
  HOUR(L992) &lt; 14, "Midday (10am–2pm)",
  HOUR(L992) &lt; 18, "Afternoon (2pm–6pm)",
  TRUE, "Evening (6pm–12am)"
)</f>
        <v>Evening (6pm–12am)</v>
      </c>
      <c r="AB992" s="5" t="str">
        <f t="shared" si="61"/>
        <v>Wednesday</v>
      </c>
      <c r="AC992" s="2">
        <f t="shared" si="62"/>
        <v>18</v>
      </c>
      <c r="AD992" s="7">
        <f t="shared" si="63"/>
        <v>74.999999993015081</v>
      </c>
    </row>
    <row r="993" spans="1:30" x14ac:dyDescent="0.35">
      <c r="A993" s="1" t="s">
        <v>1081</v>
      </c>
      <c r="B993" s="4">
        <v>45947</v>
      </c>
      <c r="C993" s="1" t="s">
        <v>37</v>
      </c>
      <c r="D993" s="1" t="s">
        <v>28</v>
      </c>
      <c r="E993" s="1" t="s">
        <v>66</v>
      </c>
      <c r="F993" s="1" t="s">
        <v>30</v>
      </c>
      <c r="G993" s="1" t="s">
        <v>39</v>
      </c>
      <c r="H993" s="1" t="s">
        <v>40</v>
      </c>
      <c r="I993" s="1" t="s">
        <v>85</v>
      </c>
      <c r="J993" s="1" t="s">
        <v>1300</v>
      </c>
      <c r="K993" s="1" t="s">
        <v>1294</v>
      </c>
      <c r="L993" s="5">
        <v>45947.649305555555</v>
      </c>
      <c r="M993" s="5">
        <v>45947.67083333333</v>
      </c>
      <c r="N993" s="5">
        <v>45947.743750000001</v>
      </c>
      <c r="O993" s="5">
        <v>45947.76458333333</v>
      </c>
      <c r="P993" s="1">
        <v>31</v>
      </c>
      <c r="Q993" s="1">
        <v>105</v>
      </c>
      <c r="R993" s="1">
        <v>30</v>
      </c>
      <c r="S993" s="6">
        <v>13.1</v>
      </c>
      <c r="T993" s="1" t="s">
        <v>48</v>
      </c>
      <c r="U993" s="1" t="s">
        <v>35</v>
      </c>
      <c r="W993" s="2">
        <v>0.89</v>
      </c>
      <c r="X993" s="3">
        <v>270.08999999999997</v>
      </c>
      <c r="Y993" s="3">
        <v>491.06</v>
      </c>
      <c r="Z993" s="4" t="str">
        <f t="shared" si="60"/>
        <v>October</v>
      </c>
      <c r="AA993" s="1" t="str" cm="1">
        <f t="array" ref="AA993">_xlfn.IFS(
  HOUR(L993) &lt; 6, "Overnight (12am–6am)",
  HOUR(L993) &lt; 10, "Morning (6am–10am)",
  HOUR(L993) &lt; 14, "Midday (10am–2pm)",
  HOUR(L993) &lt; 18, "Afternoon (2pm–6pm)",
  TRUE, "Evening (6pm–12am)"
)</f>
        <v>Afternoon (2pm–6pm)</v>
      </c>
      <c r="AB993" s="5" t="str">
        <f t="shared" si="61"/>
        <v>Friday</v>
      </c>
      <c r="AC993" s="2">
        <f t="shared" si="62"/>
        <v>15</v>
      </c>
      <c r="AD993" s="7">
        <f t="shared" si="63"/>
        <v>165.99999999627471</v>
      </c>
    </row>
    <row r="994" spans="1:30" x14ac:dyDescent="0.35">
      <c r="A994" s="1" t="s">
        <v>1082</v>
      </c>
      <c r="B994" s="4">
        <v>45957</v>
      </c>
      <c r="C994" s="1" t="s">
        <v>69</v>
      </c>
      <c r="D994" s="1" t="s">
        <v>28</v>
      </c>
      <c r="E994" s="1" t="s">
        <v>38</v>
      </c>
      <c r="F994" s="1" t="s">
        <v>44</v>
      </c>
      <c r="G994" s="1" t="s">
        <v>31</v>
      </c>
      <c r="H994" s="1" t="s">
        <v>32</v>
      </c>
      <c r="I994" s="1" t="s">
        <v>47</v>
      </c>
      <c r="J994" s="1" t="s">
        <v>1317</v>
      </c>
      <c r="K994" s="1" t="s">
        <v>1295</v>
      </c>
      <c r="L994" s="5">
        <v>45957.756944444445</v>
      </c>
      <c r="M994" s="5">
        <v>45957.771527777775</v>
      </c>
      <c r="N994" s="5">
        <v>45957.823611111111</v>
      </c>
      <c r="O994" s="5">
        <v>45957.835416666669</v>
      </c>
      <c r="P994" s="1">
        <v>21</v>
      </c>
      <c r="Q994" s="1">
        <v>75</v>
      </c>
      <c r="R994" s="1">
        <v>17</v>
      </c>
      <c r="S994" s="6">
        <v>16.899999999999999</v>
      </c>
      <c r="T994" s="1" t="s">
        <v>41</v>
      </c>
      <c r="U994" s="1" t="s">
        <v>35</v>
      </c>
      <c r="W994" s="2">
        <v>0.94</v>
      </c>
      <c r="X994" s="3">
        <v>41.84</v>
      </c>
      <c r="Y994" s="3">
        <v>276.44</v>
      </c>
      <c r="Z994" s="4" t="str">
        <f t="shared" si="60"/>
        <v>October</v>
      </c>
      <c r="AA994" s="1" t="str" cm="1">
        <f t="array" ref="AA994">_xlfn.IFS(
  HOUR(L994) &lt; 6, "Overnight (12am–6am)",
  HOUR(L994) &lt; 10, "Morning (6am–10am)",
  HOUR(L994) &lt; 14, "Midday (10am–2pm)",
  HOUR(L994) &lt; 18, "Afternoon (2pm–6pm)",
  TRUE, "Evening (6pm–12am)"
)</f>
        <v>Evening (6pm–12am)</v>
      </c>
      <c r="AB994" s="5" t="str">
        <f t="shared" si="61"/>
        <v>Monday</v>
      </c>
      <c r="AC994" s="2">
        <f t="shared" si="62"/>
        <v>18</v>
      </c>
      <c r="AD994" s="7">
        <f t="shared" si="63"/>
        <v>113.00000000162981</v>
      </c>
    </row>
    <row r="995" spans="1:30" x14ac:dyDescent="0.35">
      <c r="A995" s="1" t="s">
        <v>1083</v>
      </c>
      <c r="B995" s="4">
        <v>45938</v>
      </c>
      <c r="C995" s="1" t="s">
        <v>50</v>
      </c>
      <c r="D995" s="1" t="s">
        <v>28</v>
      </c>
      <c r="E995" s="1" t="s">
        <v>66</v>
      </c>
      <c r="F995" s="1" t="s">
        <v>30</v>
      </c>
      <c r="G995" s="1" t="s">
        <v>39</v>
      </c>
      <c r="H995" s="1" t="s">
        <v>40</v>
      </c>
      <c r="I995" s="1" t="s">
        <v>107</v>
      </c>
      <c r="J995" s="1" t="s">
        <v>1307</v>
      </c>
      <c r="K995" s="1" t="s">
        <v>1295</v>
      </c>
      <c r="L995" s="5">
        <v>45938.378472222219</v>
      </c>
      <c r="M995" s="5">
        <v>45938.390277777777</v>
      </c>
      <c r="N995" s="5">
        <v>45938.402777777781</v>
      </c>
      <c r="O995" s="5">
        <v>45938.414583333331</v>
      </c>
      <c r="P995" s="1">
        <v>17</v>
      </c>
      <c r="Q995" s="1">
        <v>18</v>
      </c>
      <c r="R995" s="1">
        <v>17</v>
      </c>
      <c r="S995" s="6">
        <v>8.1</v>
      </c>
      <c r="T995" s="1" t="s">
        <v>60</v>
      </c>
      <c r="U995" s="1" t="s">
        <v>35</v>
      </c>
      <c r="W995" s="2">
        <v>2.59</v>
      </c>
      <c r="X995" s="3">
        <v>19.55</v>
      </c>
      <c r="Y995" s="3">
        <v>685.8</v>
      </c>
      <c r="Z995" s="4" t="str">
        <f t="shared" si="60"/>
        <v>October</v>
      </c>
      <c r="AA995" s="1" t="str" cm="1">
        <f t="array" ref="AA995">_xlfn.IFS(
  HOUR(L995) &lt; 6, "Overnight (12am–6am)",
  HOUR(L995) &lt; 10, "Morning (6am–10am)",
  HOUR(L995) &lt; 14, "Midday (10am–2pm)",
  HOUR(L995) &lt; 18, "Afternoon (2pm–6pm)",
  TRUE, "Evening (6pm–12am)"
)</f>
        <v>Morning (6am–10am)</v>
      </c>
      <c r="AB995" s="5" t="str">
        <f t="shared" si="61"/>
        <v>Wednesday</v>
      </c>
      <c r="AC995" s="2">
        <f t="shared" si="62"/>
        <v>9</v>
      </c>
      <c r="AD995" s="7">
        <f t="shared" si="63"/>
        <v>52.000000001862645</v>
      </c>
    </row>
    <row r="996" spans="1:30" x14ac:dyDescent="0.35">
      <c r="A996" s="1" t="s">
        <v>1084</v>
      </c>
      <c r="B996" s="4">
        <v>45934</v>
      </c>
      <c r="C996" s="1" t="s">
        <v>65</v>
      </c>
      <c r="D996" s="1" t="s">
        <v>28</v>
      </c>
      <c r="E996" s="1" t="s">
        <v>53</v>
      </c>
      <c r="F996" s="1" t="s">
        <v>30</v>
      </c>
      <c r="G996" s="1" t="s">
        <v>39</v>
      </c>
      <c r="H996" s="1" t="s">
        <v>40</v>
      </c>
      <c r="I996" s="1" t="s">
        <v>57</v>
      </c>
      <c r="J996" s="1" t="s">
        <v>1307</v>
      </c>
      <c r="K996" s="1" t="s">
        <v>1296</v>
      </c>
      <c r="L996" s="5">
        <v>45934.375</v>
      </c>
      <c r="M996" s="5">
        <v>45934.395833333336</v>
      </c>
      <c r="N996" s="5">
        <v>45934.431944444441</v>
      </c>
      <c r="O996" s="5">
        <v>45934.436111111114</v>
      </c>
      <c r="P996" s="1">
        <v>30</v>
      </c>
      <c r="Q996" s="1">
        <v>52</v>
      </c>
      <c r="R996" s="1">
        <v>6</v>
      </c>
      <c r="S996" s="6">
        <v>15.5</v>
      </c>
      <c r="T996" s="1" t="s">
        <v>77</v>
      </c>
      <c r="U996" s="1" t="s">
        <v>35</v>
      </c>
      <c r="W996" s="2">
        <v>0.79</v>
      </c>
      <c r="X996" s="3">
        <v>0</v>
      </c>
      <c r="Y996" s="3">
        <v>423.85</v>
      </c>
      <c r="Z996" s="4" t="str">
        <f t="shared" si="60"/>
        <v>October</v>
      </c>
      <c r="AA996" s="1" t="str" cm="1">
        <f t="array" ref="AA996">_xlfn.IFS(
  HOUR(L996) &lt; 6, "Overnight (12am–6am)",
  HOUR(L996) &lt; 10, "Morning (6am–10am)",
  HOUR(L996) &lt; 14, "Midday (10am–2pm)",
  HOUR(L996) &lt; 18, "Afternoon (2pm–6pm)",
  TRUE, "Evening (6pm–12am)"
)</f>
        <v>Morning (6am–10am)</v>
      </c>
      <c r="AB996" s="5" t="str">
        <f t="shared" si="61"/>
        <v>Saturday</v>
      </c>
      <c r="AC996" s="2">
        <f t="shared" si="62"/>
        <v>9</v>
      </c>
      <c r="AD996" s="7">
        <f t="shared" si="63"/>
        <v>88.000000003958121</v>
      </c>
    </row>
    <row r="997" spans="1:30" x14ac:dyDescent="0.35">
      <c r="A997" s="1" t="s">
        <v>1085</v>
      </c>
      <c r="B997" s="4">
        <v>45961</v>
      </c>
      <c r="C997" s="1" t="s">
        <v>83</v>
      </c>
      <c r="D997" s="1" t="s">
        <v>28</v>
      </c>
      <c r="E997" s="1" t="s">
        <v>66</v>
      </c>
      <c r="F997" s="1" t="s">
        <v>30</v>
      </c>
      <c r="G997" s="1" t="s">
        <v>39</v>
      </c>
      <c r="H997" s="1" t="s">
        <v>40</v>
      </c>
      <c r="I997" s="1" t="s">
        <v>85</v>
      </c>
      <c r="J997" s="1" t="s">
        <v>1310</v>
      </c>
      <c r="K997" s="1" t="s">
        <v>1296</v>
      </c>
      <c r="L997" s="5">
        <v>45961.642361111109</v>
      </c>
      <c r="M997" s="5">
        <v>45961.652083333334</v>
      </c>
      <c r="N997" s="5">
        <v>45961.715277777781</v>
      </c>
      <c r="O997" s="5">
        <v>45961.738888888889</v>
      </c>
      <c r="P997" s="1">
        <v>14</v>
      </c>
      <c r="Q997" s="1">
        <v>91</v>
      </c>
      <c r="R997" s="1">
        <v>34</v>
      </c>
      <c r="S997" s="6">
        <v>5.7</v>
      </c>
      <c r="T997" s="1" t="s">
        <v>54</v>
      </c>
      <c r="U997" s="1" t="s">
        <v>35</v>
      </c>
      <c r="W997" s="2">
        <v>1.55</v>
      </c>
      <c r="X997" s="3">
        <v>33.630000000000003</v>
      </c>
      <c r="Y997" s="3">
        <v>676.25</v>
      </c>
      <c r="Z997" s="4" t="str">
        <f t="shared" si="60"/>
        <v>October</v>
      </c>
      <c r="AA997" s="1" t="str" cm="1">
        <f t="array" ref="AA997">_xlfn.IFS(
  HOUR(L997) &lt; 6, "Overnight (12am–6am)",
  HOUR(L997) &lt; 10, "Morning (6am–10am)",
  HOUR(L997) &lt; 14, "Midday (10am–2pm)",
  HOUR(L997) &lt; 18, "Afternoon (2pm–6pm)",
  TRUE, "Evening (6pm–12am)"
)</f>
        <v>Afternoon (2pm–6pm)</v>
      </c>
      <c r="AB997" s="5" t="str">
        <f t="shared" si="61"/>
        <v>Friday</v>
      </c>
      <c r="AC997" s="2">
        <f t="shared" si="62"/>
        <v>15</v>
      </c>
      <c r="AD997" s="7">
        <f t="shared" si="63"/>
        <v>139.00000000256114</v>
      </c>
    </row>
    <row r="998" spans="1:30" x14ac:dyDescent="0.35">
      <c r="A998" s="1" t="s">
        <v>1086</v>
      </c>
      <c r="B998" s="4">
        <v>45945</v>
      </c>
      <c r="C998" s="1" t="s">
        <v>50</v>
      </c>
      <c r="D998" s="1" t="s">
        <v>28</v>
      </c>
      <c r="E998" s="1" t="s">
        <v>38</v>
      </c>
      <c r="F998" s="1" t="s">
        <v>30</v>
      </c>
      <c r="G998" s="1" t="s">
        <v>39</v>
      </c>
      <c r="H998" s="1" t="s">
        <v>40</v>
      </c>
      <c r="I998" s="1" t="s">
        <v>33</v>
      </c>
      <c r="J998" s="1" t="s">
        <v>1307</v>
      </c>
      <c r="K998" s="1" t="s">
        <v>1295</v>
      </c>
      <c r="L998" s="5">
        <v>45945.364583333336</v>
      </c>
      <c r="M998" s="5">
        <v>45945.386805555558</v>
      </c>
      <c r="N998" s="5">
        <v>45945.513194444444</v>
      </c>
      <c r="O998" s="5">
        <v>45945.530555555553</v>
      </c>
      <c r="P998" s="1">
        <v>32</v>
      </c>
      <c r="Q998" s="1">
        <v>182</v>
      </c>
      <c r="R998" s="1">
        <v>25</v>
      </c>
      <c r="S998" s="6">
        <v>10.199999999999999</v>
      </c>
      <c r="T998" s="1" t="s">
        <v>48</v>
      </c>
      <c r="U998" s="1" t="s">
        <v>35</v>
      </c>
      <c r="W998" s="2">
        <v>1.69</v>
      </c>
      <c r="X998" s="3">
        <v>162.53</v>
      </c>
      <c r="Y998" s="3">
        <v>1103.71</v>
      </c>
      <c r="Z998" s="4" t="str">
        <f t="shared" si="60"/>
        <v>October</v>
      </c>
      <c r="AA998" s="1" t="str" cm="1">
        <f t="array" ref="AA998">_xlfn.IFS(
  HOUR(L998) &lt; 6, "Overnight (12am–6am)",
  HOUR(L998) &lt; 10, "Morning (6am–10am)",
  HOUR(L998) &lt; 14, "Midday (10am–2pm)",
  HOUR(L998) &lt; 18, "Afternoon (2pm–6pm)",
  TRUE, "Evening (6pm–12am)"
)</f>
        <v>Morning (6am–10am)</v>
      </c>
      <c r="AB998" s="5" t="str">
        <f t="shared" si="61"/>
        <v>Wednesday</v>
      </c>
      <c r="AC998" s="2">
        <f t="shared" si="62"/>
        <v>8</v>
      </c>
      <c r="AD998" s="7">
        <f t="shared" si="63"/>
        <v>238.99999999324791</v>
      </c>
    </row>
    <row r="999" spans="1:30" x14ac:dyDescent="0.35">
      <c r="A999" s="1" t="s">
        <v>1087</v>
      </c>
      <c r="B999" s="4">
        <v>45940</v>
      </c>
      <c r="C999" s="1" t="s">
        <v>50</v>
      </c>
      <c r="D999" s="1" t="s">
        <v>28</v>
      </c>
      <c r="E999" s="1" t="s">
        <v>66</v>
      </c>
      <c r="F999" s="1" t="s">
        <v>30</v>
      </c>
      <c r="G999" s="1" t="s">
        <v>31</v>
      </c>
      <c r="H999" s="1" t="s">
        <v>32</v>
      </c>
      <c r="I999" s="1" t="s">
        <v>107</v>
      </c>
      <c r="J999" s="1" t="s">
        <v>1306</v>
      </c>
      <c r="K999" s="1" t="s">
        <v>1294</v>
      </c>
      <c r="L999" s="5">
        <v>45940.746527777781</v>
      </c>
      <c r="M999" s="5">
        <v>45940.756944444445</v>
      </c>
      <c r="N999" s="5">
        <v>45940.869444444441</v>
      </c>
      <c r="O999" s="5">
        <v>45940.899305555555</v>
      </c>
      <c r="P999" s="1">
        <v>15</v>
      </c>
      <c r="Q999" s="1">
        <v>162</v>
      </c>
      <c r="R999" s="1">
        <v>43</v>
      </c>
      <c r="S999" s="6">
        <v>11.8</v>
      </c>
      <c r="T999" s="1" t="s">
        <v>77</v>
      </c>
      <c r="U999" s="1" t="s">
        <v>35</v>
      </c>
      <c r="W999" s="2">
        <v>1.02</v>
      </c>
      <c r="X999" s="3">
        <v>26.1</v>
      </c>
      <c r="Y999" s="3">
        <v>231.4</v>
      </c>
      <c r="Z999" s="4" t="str">
        <f t="shared" si="60"/>
        <v>October</v>
      </c>
      <c r="AA999" s="1" t="str" cm="1">
        <f t="array" ref="AA999">_xlfn.IFS(
  HOUR(L999) &lt; 6, "Overnight (12am–6am)",
  HOUR(L999) &lt; 10, "Morning (6am–10am)",
  HOUR(L999) &lt; 14, "Midday (10am–2pm)",
  HOUR(L999) &lt; 18, "Afternoon (2pm–6pm)",
  TRUE, "Evening (6pm–12am)"
)</f>
        <v>Afternoon (2pm–6pm)</v>
      </c>
      <c r="AB999" s="5" t="str">
        <f t="shared" si="61"/>
        <v>Friday</v>
      </c>
      <c r="AC999" s="2">
        <f t="shared" si="62"/>
        <v>17</v>
      </c>
      <c r="AD999" s="7">
        <f t="shared" si="63"/>
        <v>219.99999999417923</v>
      </c>
    </row>
    <row r="1000" spans="1:30" x14ac:dyDescent="0.35">
      <c r="A1000" s="1" t="s">
        <v>1088</v>
      </c>
      <c r="B1000" s="4">
        <v>45955</v>
      </c>
      <c r="C1000" s="1" t="s">
        <v>99</v>
      </c>
      <c r="D1000" s="1" t="s">
        <v>28</v>
      </c>
      <c r="E1000" s="1" t="s">
        <v>53</v>
      </c>
      <c r="F1000" s="1" t="s">
        <v>30</v>
      </c>
      <c r="G1000" s="1" t="s">
        <v>45</v>
      </c>
      <c r="H1000" s="1" t="s">
        <v>46</v>
      </c>
      <c r="I1000" s="1" t="s">
        <v>67</v>
      </c>
      <c r="J1000" s="1" t="s">
        <v>1306</v>
      </c>
      <c r="K1000" s="1" t="s">
        <v>1294</v>
      </c>
      <c r="L1000" s="5">
        <v>45955.5625</v>
      </c>
      <c r="M1000" s="5">
        <v>45955.565972222219</v>
      </c>
      <c r="N1000" s="5">
        <v>45955.565972222219</v>
      </c>
      <c r="O1000" s="5">
        <v>45955.588888888888</v>
      </c>
      <c r="P1000" s="1">
        <v>5</v>
      </c>
      <c r="Q1000" s="1">
        <v>0</v>
      </c>
      <c r="R1000" s="1">
        <v>33</v>
      </c>
      <c r="S1000" s="6">
        <v>14.5</v>
      </c>
      <c r="T1000" s="1" t="s">
        <v>48</v>
      </c>
      <c r="U1000" s="1" t="s">
        <v>35</v>
      </c>
      <c r="W1000" s="2">
        <v>0.97</v>
      </c>
      <c r="X1000" s="3">
        <v>203.93</v>
      </c>
      <c r="Y1000" s="3">
        <v>1134.04</v>
      </c>
      <c r="Z1000" s="4" t="str">
        <f t="shared" si="60"/>
        <v>October</v>
      </c>
      <c r="AA1000" s="1" t="str" cm="1">
        <f t="array" ref="AA1000">_xlfn.IFS(
  HOUR(L1000) &lt; 6, "Overnight (12am–6am)",
  HOUR(L1000) &lt; 10, "Morning (6am–10am)",
  HOUR(L1000) &lt; 14, "Midday (10am–2pm)",
  HOUR(L1000) &lt; 18, "Afternoon (2pm–6pm)",
  TRUE, "Evening (6pm–12am)"
)</f>
        <v>Midday (10am–2pm)</v>
      </c>
      <c r="AB1000" s="5" t="str">
        <f t="shared" si="61"/>
        <v>Saturday</v>
      </c>
      <c r="AC1000" s="2">
        <f t="shared" si="62"/>
        <v>13</v>
      </c>
      <c r="AD1000" s="7">
        <f t="shared" si="63"/>
        <v>37.999999998137355</v>
      </c>
    </row>
    <row r="1001" spans="1:30" x14ac:dyDescent="0.35">
      <c r="A1001" s="1" t="s">
        <v>1089</v>
      </c>
      <c r="B1001" s="4">
        <v>45957</v>
      </c>
      <c r="C1001" s="1" t="s">
        <v>88</v>
      </c>
      <c r="D1001" s="1" t="s">
        <v>28</v>
      </c>
      <c r="E1001" s="1" t="s">
        <v>56</v>
      </c>
      <c r="F1001" s="1" t="s">
        <v>44</v>
      </c>
      <c r="G1001" s="1" t="s">
        <v>45</v>
      </c>
      <c r="H1001" s="1" t="s">
        <v>46</v>
      </c>
      <c r="I1001" s="1" t="s">
        <v>57</v>
      </c>
      <c r="J1001" s="1" t="s">
        <v>1300</v>
      </c>
      <c r="K1001" s="1" t="s">
        <v>1295</v>
      </c>
      <c r="L1001" s="5">
        <v>45957.715277777781</v>
      </c>
      <c r="M1001" s="5">
        <v>45957.724999999999</v>
      </c>
      <c r="N1001" s="5">
        <v>45957.750694444447</v>
      </c>
      <c r="O1001" s="5">
        <v>45957.772222222222</v>
      </c>
      <c r="P1001" s="1">
        <v>14</v>
      </c>
      <c r="Q1001" s="1">
        <v>37</v>
      </c>
      <c r="R1001" s="1">
        <v>31</v>
      </c>
      <c r="S1001" s="6">
        <v>14.2</v>
      </c>
      <c r="T1001" s="1" t="s">
        <v>48</v>
      </c>
      <c r="U1001" s="1" t="s">
        <v>35</v>
      </c>
      <c r="W1001" s="2">
        <v>3.64</v>
      </c>
      <c r="X1001" s="3">
        <v>22.25</v>
      </c>
      <c r="Y1001" s="3">
        <v>729.82</v>
      </c>
      <c r="Z1001" s="4" t="str">
        <f t="shared" si="60"/>
        <v>October</v>
      </c>
      <c r="AA1001" s="1" t="str" cm="1">
        <f t="array" ref="AA1001">_xlfn.IFS(
  HOUR(L1001) &lt; 6, "Overnight (12am–6am)",
  HOUR(L1001) &lt; 10, "Morning (6am–10am)",
  HOUR(L1001) &lt; 14, "Midday (10am–2pm)",
  HOUR(L1001) &lt; 18, "Afternoon (2pm–6pm)",
  TRUE, "Evening (6pm–12am)"
)</f>
        <v>Afternoon (2pm–6pm)</v>
      </c>
      <c r="AB1001" s="5" t="str">
        <f t="shared" si="61"/>
        <v>Monday</v>
      </c>
      <c r="AC1001" s="2">
        <f t="shared" si="62"/>
        <v>17</v>
      </c>
      <c r="AD1001" s="7">
        <f t="shared" si="63"/>
        <v>81.999999994877726</v>
      </c>
    </row>
    <row r="1002" spans="1:30" x14ac:dyDescent="0.35">
      <c r="A1002" s="1" t="s">
        <v>1090</v>
      </c>
      <c r="B1002" s="4">
        <v>45971</v>
      </c>
      <c r="C1002" s="1" t="s">
        <v>83</v>
      </c>
      <c r="D1002" s="1" t="s">
        <v>28</v>
      </c>
      <c r="E1002" s="1" t="s">
        <v>38</v>
      </c>
      <c r="F1002" s="1" t="s">
        <v>44</v>
      </c>
      <c r="G1002" s="1" t="s">
        <v>39</v>
      </c>
      <c r="H1002" s="1" t="s">
        <v>40</v>
      </c>
      <c r="I1002" s="1" t="s">
        <v>75</v>
      </c>
      <c r="J1002" s="1" t="s">
        <v>1299</v>
      </c>
      <c r="K1002" s="1" t="s">
        <v>1297</v>
      </c>
      <c r="L1002" s="5">
        <v>45971.600694444445</v>
      </c>
      <c r="M1002" s="5">
        <v>45971.622916666667</v>
      </c>
      <c r="N1002" s="5">
        <v>45971.638888888891</v>
      </c>
      <c r="O1002" s="5">
        <v>45971.650694444441</v>
      </c>
      <c r="P1002" s="1">
        <v>32</v>
      </c>
      <c r="Q1002" s="1">
        <v>23</v>
      </c>
      <c r="R1002" s="1">
        <v>17</v>
      </c>
      <c r="S1002" s="6">
        <v>18.899999999999999</v>
      </c>
      <c r="T1002" s="1" t="s">
        <v>41</v>
      </c>
      <c r="U1002" s="1" t="s">
        <v>35</v>
      </c>
      <c r="W1002" s="2">
        <v>3.05</v>
      </c>
      <c r="X1002" s="3">
        <v>176.47</v>
      </c>
      <c r="Y1002" s="3">
        <v>871.27</v>
      </c>
      <c r="Z1002" s="4" t="str">
        <f t="shared" si="60"/>
        <v>November</v>
      </c>
      <c r="AA1002" s="1" t="str" cm="1">
        <f t="array" ref="AA1002">_xlfn.IFS(
  HOUR(L1002) &lt; 6, "Overnight (12am–6am)",
  HOUR(L1002) &lt; 10, "Morning (6am–10am)",
  HOUR(L1002) &lt; 14, "Midday (10am–2pm)",
  HOUR(L1002) &lt; 18, "Afternoon (2pm–6pm)",
  TRUE, "Evening (6pm–12am)"
)</f>
        <v>Afternoon (2pm–6pm)</v>
      </c>
      <c r="AB1002" s="5" t="str">
        <f t="shared" si="61"/>
        <v>Monday</v>
      </c>
      <c r="AC1002" s="2">
        <f t="shared" si="62"/>
        <v>14</v>
      </c>
      <c r="AD1002" s="7">
        <f t="shared" si="63"/>
        <v>71.999999993713573</v>
      </c>
    </row>
    <row r="1003" spans="1:30" x14ac:dyDescent="0.35">
      <c r="A1003" s="1" t="s">
        <v>1092</v>
      </c>
      <c r="B1003" s="4">
        <v>45979</v>
      </c>
      <c r="C1003" s="1" t="s">
        <v>99</v>
      </c>
      <c r="D1003" s="1" t="s">
        <v>28</v>
      </c>
      <c r="E1003" s="1" t="s">
        <v>29</v>
      </c>
      <c r="F1003" s="1" t="s">
        <v>44</v>
      </c>
      <c r="G1003" s="1" t="s">
        <v>39</v>
      </c>
      <c r="H1003" s="1" t="s">
        <v>40</v>
      </c>
      <c r="I1003" s="1" t="s">
        <v>67</v>
      </c>
      <c r="J1003" s="1" t="s">
        <v>1314</v>
      </c>
      <c r="K1003" s="1" t="s">
        <v>1297</v>
      </c>
      <c r="L1003" s="5">
        <v>45979.364583333336</v>
      </c>
      <c r="M1003" s="5">
        <v>45979.380555555559</v>
      </c>
      <c r="N1003" s="5">
        <v>45979.419444444444</v>
      </c>
      <c r="O1003" s="5">
        <v>45979.447222222225</v>
      </c>
      <c r="P1003" s="1">
        <v>23</v>
      </c>
      <c r="Q1003" s="1">
        <v>56</v>
      </c>
      <c r="R1003" s="1">
        <v>40</v>
      </c>
      <c r="S1003" s="6">
        <v>24.4</v>
      </c>
      <c r="T1003" s="1" t="s">
        <v>60</v>
      </c>
      <c r="U1003" s="1" t="s">
        <v>35</v>
      </c>
      <c r="W1003" s="2">
        <v>1.55</v>
      </c>
      <c r="X1003" s="3">
        <v>36.15</v>
      </c>
      <c r="Y1003" s="3">
        <v>716.87</v>
      </c>
      <c r="Z1003" s="4" t="str">
        <f t="shared" si="60"/>
        <v>November</v>
      </c>
      <c r="AA1003" s="1" t="str" cm="1">
        <f t="array" ref="AA1003">_xlfn.IFS(
  HOUR(L1003) &lt; 6, "Overnight (12am–6am)",
  HOUR(L1003) &lt; 10, "Morning (6am–10am)",
  HOUR(L1003) &lt; 14, "Midday (10am–2pm)",
  HOUR(L1003) &lt; 18, "Afternoon (2pm–6pm)",
  TRUE, "Evening (6pm–12am)"
)</f>
        <v>Morning (6am–10am)</v>
      </c>
      <c r="AB1003" s="5" t="str">
        <f t="shared" si="61"/>
        <v>Tuesday</v>
      </c>
      <c r="AC1003" s="2">
        <f t="shared" si="62"/>
        <v>8</v>
      </c>
      <c r="AD1003" s="7">
        <f t="shared" si="63"/>
        <v>119.00000000023283</v>
      </c>
    </row>
    <row r="1004" spans="1:30" x14ac:dyDescent="0.35">
      <c r="A1004" s="1" t="s">
        <v>1093</v>
      </c>
      <c r="B1004" s="4">
        <v>45968</v>
      </c>
      <c r="C1004" s="1" t="s">
        <v>83</v>
      </c>
      <c r="D1004" s="1" t="s">
        <v>28</v>
      </c>
      <c r="E1004" s="1" t="s">
        <v>29</v>
      </c>
      <c r="F1004" s="1" t="s">
        <v>44</v>
      </c>
      <c r="G1004" s="1" t="s">
        <v>39</v>
      </c>
      <c r="H1004" s="1" t="s">
        <v>40</v>
      </c>
      <c r="I1004" s="1" t="s">
        <v>67</v>
      </c>
      <c r="J1004" s="1" t="s">
        <v>1308</v>
      </c>
      <c r="K1004" s="1" t="s">
        <v>1296</v>
      </c>
      <c r="L1004" s="5">
        <v>45968.253472222219</v>
      </c>
      <c r="M1004" s="5">
        <v>45968.270833333336</v>
      </c>
      <c r="N1004" s="5">
        <v>45968.305555555555</v>
      </c>
      <c r="O1004" s="5">
        <v>45968.322916666664</v>
      </c>
      <c r="P1004" s="1">
        <v>25</v>
      </c>
      <c r="Q1004" s="1">
        <v>50</v>
      </c>
      <c r="R1004" s="1">
        <v>25</v>
      </c>
      <c r="S1004" s="6">
        <v>16.600000000000001</v>
      </c>
      <c r="T1004" s="1" t="s">
        <v>34</v>
      </c>
      <c r="U1004" s="1" t="s">
        <v>35</v>
      </c>
      <c r="W1004" s="2">
        <v>2.31</v>
      </c>
      <c r="X1004" s="3">
        <v>150.51</v>
      </c>
      <c r="Y1004" s="3">
        <v>632.47</v>
      </c>
      <c r="Z1004" s="4" t="str">
        <f t="shared" si="60"/>
        <v>November</v>
      </c>
      <c r="AA1004" s="1" t="str" cm="1">
        <f t="array" ref="AA1004">_xlfn.IFS(
  HOUR(L1004) &lt; 6, "Overnight (12am–6am)",
  HOUR(L1004) &lt; 10, "Morning (6am–10am)",
  HOUR(L1004) &lt; 14, "Midday (10am–2pm)",
  HOUR(L1004) &lt; 18, "Afternoon (2pm–6pm)",
  TRUE, "Evening (6pm–12am)"
)</f>
        <v>Morning (6am–10am)</v>
      </c>
      <c r="AB1004" s="5" t="str">
        <f t="shared" si="61"/>
        <v>Friday</v>
      </c>
      <c r="AC1004" s="2">
        <f t="shared" si="62"/>
        <v>6</v>
      </c>
      <c r="AD1004" s="7">
        <f t="shared" si="63"/>
        <v>100.00000000116415</v>
      </c>
    </row>
    <row r="1005" spans="1:30" x14ac:dyDescent="0.35">
      <c r="A1005" s="1" t="s">
        <v>1094</v>
      </c>
      <c r="B1005" s="4">
        <v>45982</v>
      </c>
      <c r="C1005" s="1" t="s">
        <v>130</v>
      </c>
      <c r="D1005" s="1" t="s">
        <v>28</v>
      </c>
      <c r="E1005" s="1" t="s">
        <v>29</v>
      </c>
      <c r="F1005" s="1" t="s">
        <v>44</v>
      </c>
      <c r="G1005" s="1" t="s">
        <v>39</v>
      </c>
      <c r="H1005" s="1" t="s">
        <v>40</v>
      </c>
      <c r="I1005" s="1" t="s">
        <v>67</v>
      </c>
      <c r="J1005" s="1" t="s">
        <v>1298</v>
      </c>
      <c r="K1005" s="1" t="s">
        <v>1293</v>
      </c>
      <c r="L1005" s="5">
        <v>45982.59375</v>
      </c>
      <c r="M1005" s="5">
        <v>45982.605555555558</v>
      </c>
      <c r="N1005" s="5">
        <v>45982.636111111111</v>
      </c>
      <c r="O1005" s="5">
        <v>45982.655555555553</v>
      </c>
      <c r="P1005" s="1">
        <v>17</v>
      </c>
      <c r="Q1005" s="1">
        <v>44</v>
      </c>
      <c r="R1005" s="1">
        <v>28</v>
      </c>
      <c r="S1005" s="6">
        <v>9.9</v>
      </c>
      <c r="T1005" s="1" t="s">
        <v>77</v>
      </c>
      <c r="U1005" s="1" t="s">
        <v>35</v>
      </c>
      <c r="W1005" s="2">
        <v>1.48</v>
      </c>
      <c r="X1005" s="3">
        <v>210.57</v>
      </c>
      <c r="Y1005" s="3">
        <v>438.29</v>
      </c>
      <c r="Z1005" s="4" t="str">
        <f t="shared" si="60"/>
        <v>November</v>
      </c>
      <c r="AA1005" s="1" t="str" cm="1">
        <f t="array" ref="AA1005">_xlfn.IFS(
  HOUR(L1005) &lt; 6, "Overnight (12am–6am)",
  HOUR(L1005) &lt; 10, "Morning (6am–10am)",
  HOUR(L1005) &lt; 14, "Midday (10am–2pm)",
  HOUR(L1005) &lt; 18, "Afternoon (2pm–6pm)",
  TRUE, "Evening (6pm–12am)"
)</f>
        <v>Afternoon (2pm–6pm)</v>
      </c>
      <c r="AB1005" s="5" t="str">
        <f t="shared" si="61"/>
        <v>Friday</v>
      </c>
      <c r="AC1005" s="2">
        <f t="shared" si="62"/>
        <v>14</v>
      </c>
      <c r="AD1005" s="7">
        <f t="shared" si="63"/>
        <v>88.999999996740371</v>
      </c>
    </row>
    <row r="1006" spans="1:30" x14ac:dyDescent="0.35">
      <c r="A1006" s="1" t="s">
        <v>1095</v>
      </c>
      <c r="B1006" s="4">
        <v>45973</v>
      </c>
      <c r="C1006" s="1" t="s">
        <v>43</v>
      </c>
      <c r="D1006" s="1" t="s">
        <v>28</v>
      </c>
      <c r="E1006" s="1" t="s">
        <v>56</v>
      </c>
      <c r="F1006" s="1" t="s">
        <v>30</v>
      </c>
      <c r="G1006" s="1" t="s">
        <v>39</v>
      </c>
      <c r="H1006" s="1" t="s">
        <v>40</v>
      </c>
      <c r="I1006" s="1" t="s">
        <v>47</v>
      </c>
      <c r="J1006" s="1" t="s">
        <v>1320</v>
      </c>
      <c r="K1006" s="1" t="s">
        <v>1292</v>
      </c>
      <c r="L1006" s="5">
        <v>45973.482638888891</v>
      </c>
      <c r="M1006" s="5">
        <v>45973.498611111114</v>
      </c>
      <c r="N1006" s="5">
        <v>45973.537499999999</v>
      </c>
      <c r="O1006" s="5">
        <v>45973.558333333334</v>
      </c>
      <c r="P1006" s="1">
        <v>23</v>
      </c>
      <c r="Q1006" s="1">
        <v>56</v>
      </c>
      <c r="R1006" s="1">
        <v>30</v>
      </c>
      <c r="S1006" s="6">
        <v>15</v>
      </c>
      <c r="T1006" s="1" t="s">
        <v>77</v>
      </c>
      <c r="U1006" s="1" t="s">
        <v>35</v>
      </c>
      <c r="W1006" s="2">
        <v>1.73</v>
      </c>
      <c r="X1006" s="3">
        <v>110.57</v>
      </c>
      <c r="Y1006" s="3">
        <v>423.43</v>
      </c>
      <c r="Z1006" s="4" t="str">
        <f t="shared" si="60"/>
        <v>November</v>
      </c>
      <c r="AA1006" s="1" t="str" cm="1">
        <f t="array" ref="AA1006">_xlfn.IFS(
  HOUR(L1006) &lt; 6, "Overnight (12am–6am)",
  HOUR(L1006) &lt; 10, "Morning (6am–10am)",
  HOUR(L1006) &lt; 14, "Midday (10am–2pm)",
  HOUR(L1006) &lt; 18, "Afternoon (2pm–6pm)",
  TRUE, "Evening (6pm–12am)"
)</f>
        <v>Midday (10am–2pm)</v>
      </c>
      <c r="AB1006" s="5" t="str">
        <f t="shared" si="61"/>
        <v>Wednesday</v>
      </c>
      <c r="AC1006" s="2">
        <f t="shared" si="62"/>
        <v>11</v>
      </c>
      <c r="AD1006" s="7">
        <f t="shared" si="63"/>
        <v>108.99999999906868</v>
      </c>
    </row>
    <row r="1007" spans="1:30" x14ac:dyDescent="0.35">
      <c r="A1007" s="1" t="s">
        <v>1096</v>
      </c>
      <c r="B1007" s="4">
        <v>45979</v>
      </c>
      <c r="C1007" s="1" t="s">
        <v>88</v>
      </c>
      <c r="D1007" s="1" t="s">
        <v>28</v>
      </c>
      <c r="E1007" s="1" t="s">
        <v>56</v>
      </c>
      <c r="F1007" s="1" t="s">
        <v>30</v>
      </c>
      <c r="G1007" s="1" t="s">
        <v>39</v>
      </c>
      <c r="H1007" s="1" t="s">
        <v>40</v>
      </c>
      <c r="I1007" s="1" t="s">
        <v>85</v>
      </c>
      <c r="J1007" s="1" t="s">
        <v>1301</v>
      </c>
      <c r="K1007" s="1" t="s">
        <v>1294</v>
      </c>
      <c r="L1007" s="5">
        <v>45979.739583333336</v>
      </c>
      <c r="M1007" s="5">
        <v>45979.758333333331</v>
      </c>
      <c r="N1007" s="5">
        <v>45979.811111111114</v>
      </c>
      <c r="O1007" s="5">
        <v>45979.817361111112</v>
      </c>
      <c r="P1007" s="1">
        <v>27</v>
      </c>
      <c r="Q1007" s="1">
        <v>76</v>
      </c>
      <c r="R1007" s="1">
        <v>9</v>
      </c>
      <c r="S1007" s="6">
        <v>19.5</v>
      </c>
      <c r="T1007" s="1" t="s">
        <v>60</v>
      </c>
      <c r="U1007" s="1" t="s">
        <v>35</v>
      </c>
      <c r="W1007" s="2">
        <v>2.13</v>
      </c>
      <c r="X1007" s="3">
        <v>68.52</v>
      </c>
      <c r="Y1007" s="3">
        <v>388.46</v>
      </c>
      <c r="Z1007" s="4" t="str">
        <f t="shared" si="60"/>
        <v>November</v>
      </c>
      <c r="AA1007" s="1" t="str" cm="1">
        <f t="array" ref="AA1007">_xlfn.IFS(
  HOUR(L1007) &lt; 6, "Overnight (12am–6am)",
  HOUR(L1007) &lt; 10, "Morning (6am–10am)",
  HOUR(L1007) &lt; 14, "Midday (10am–2pm)",
  HOUR(L1007) &lt; 18, "Afternoon (2pm–6pm)",
  TRUE, "Evening (6pm–12am)"
)</f>
        <v>Afternoon (2pm–6pm)</v>
      </c>
      <c r="AB1007" s="5" t="str">
        <f t="shared" si="61"/>
        <v>Tuesday</v>
      </c>
      <c r="AC1007" s="2">
        <f t="shared" si="62"/>
        <v>17</v>
      </c>
      <c r="AD1007" s="7">
        <f t="shared" si="63"/>
        <v>111.99999999837019</v>
      </c>
    </row>
    <row r="1008" spans="1:30" x14ac:dyDescent="0.35">
      <c r="A1008" s="1" t="s">
        <v>1097</v>
      </c>
      <c r="B1008" s="4">
        <v>45978</v>
      </c>
      <c r="C1008" s="1" t="s">
        <v>99</v>
      </c>
      <c r="D1008" s="1" t="s">
        <v>28</v>
      </c>
      <c r="E1008" s="1" t="s">
        <v>53</v>
      </c>
      <c r="F1008" s="1" t="s">
        <v>30</v>
      </c>
      <c r="G1008" s="1" t="s">
        <v>39</v>
      </c>
      <c r="H1008" s="1" t="s">
        <v>40</v>
      </c>
      <c r="I1008" s="1" t="s">
        <v>85</v>
      </c>
      <c r="J1008" s="1" t="s">
        <v>1321</v>
      </c>
      <c r="K1008" s="1" t="s">
        <v>1296</v>
      </c>
      <c r="L1008" s="5">
        <v>45978.458333333336</v>
      </c>
      <c r="M1008" s="5">
        <v>45978.478472222225</v>
      </c>
      <c r="N1008" s="5">
        <v>45978.536111111112</v>
      </c>
      <c r="O1008" s="5">
        <v>45978.551388888889</v>
      </c>
      <c r="P1008" s="1">
        <v>29</v>
      </c>
      <c r="Q1008" s="1">
        <v>83</v>
      </c>
      <c r="R1008" s="1">
        <v>22</v>
      </c>
      <c r="S1008" s="6">
        <v>10.3</v>
      </c>
      <c r="T1008" s="1" t="s">
        <v>77</v>
      </c>
      <c r="U1008" s="1" t="s">
        <v>35</v>
      </c>
      <c r="W1008" s="2">
        <v>2.2999999999999998</v>
      </c>
      <c r="X1008" s="3">
        <v>176.01</v>
      </c>
      <c r="Y1008" s="3">
        <v>747.2</v>
      </c>
      <c r="Z1008" s="4" t="str">
        <f t="shared" si="60"/>
        <v>November</v>
      </c>
      <c r="AA1008" s="1" t="str" cm="1">
        <f t="array" ref="AA1008">_xlfn.IFS(
  HOUR(L1008) &lt; 6, "Overnight (12am–6am)",
  HOUR(L1008) &lt; 10, "Morning (6am–10am)",
  HOUR(L1008) &lt; 14, "Midday (10am–2pm)",
  HOUR(L1008) &lt; 18, "Afternoon (2pm–6pm)",
  TRUE, "Evening (6pm–12am)"
)</f>
        <v>Midday (10am–2pm)</v>
      </c>
      <c r="AB1008" s="5" t="str">
        <f t="shared" si="61"/>
        <v>Monday</v>
      </c>
      <c r="AC1008" s="2">
        <f t="shared" si="62"/>
        <v>11</v>
      </c>
      <c r="AD1008" s="7">
        <f t="shared" si="63"/>
        <v>133.99999999674037</v>
      </c>
    </row>
    <row r="1009" spans="1:30" x14ac:dyDescent="0.35">
      <c r="A1009" s="1" t="s">
        <v>1098</v>
      </c>
      <c r="B1009" s="4">
        <v>45967</v>
      </c>
      <c r="C1009" s="1" t="s">
        <v>96</v>
      </c>
      <c r="D1009" s="1" t="s">
        <v>28</v>
      </c>
      <c r="E1009" s="1" t="s">
        <v>38</v>
      </c>
      <c r="F1009" s="1" t="s">
        <v>30</v>
      </c>
      <c r="G1009" s="1" t="s">
        <v>31</v>
      </c>
      <c r="H1009" s="1" t="s">
        <v>32</v>
      </c>
      <c r="I1009" s="1" t="s">
        <v>57</v>
      </c>
      <c r="J1009" s="1" t="s">
        <v>1322</v>
      </c>
      <c r="K1009" s="1" t="s">
        <v>1295</v>
      </c>
      <c r="L1009" s="5">
        <v>45967.604166666664</v>
      </c>
      <c r="M1009" s="5">
        <v>45967.605555555558</v>
      </c>
      <c r="N1009" s="5">
        <v>45967.674305555556</v>
      </c>
      <c r="O1009" s="5">
        <v>45967.677777777775</v>
      </c>
      <c r="P1009" s="1">
        <v>2</v>
      </c>
      <c r="Q1009" s="1">
        <v>99</v>
      </c>
      <c r="R1009" s="1">
        <v>5</v>
      </c>
      <c r="S1009" s="6">
        <v>11.6</v>
      </c>
      <c r="T1009" s="1" t="s">
        <v>54</v>
      </c>
      <c r="U1009" s="1" t="s">
        <v>35</v>
      </c>
      <c r="W1009" s="2">
        <v>1.39</v>
      </c>
      <c r="X1009" s="3">
        <v>28.03</v>
      </c>
      <c r="Y1009" s="3">
        <v>261.77999999999997</v>
      </c>
      <c r="Z1009" s="4" t="str">
        <f t="shared" si="60"/>
        <v>November</v>
      </c>
      <c r="AA1009" s="1" t="str" cm="1">
        <f t="array" ref="AA1009">_xlfn.IFS(
  HOUR(L1009) &lt; 6, "Overnight (12am–6am)",
  HOUR(L1009) &lt; 10, "Morning (6am–10am)",
  HOUR(L1009) &lt; 14, "Midday (10am–2pm)",
  HOUR(L1009) &lt; 18, "Afternoon (2pm–6pm)",
  TRUE, "Evening (6pm–12am)"
)</f>
        <v>Afternoon (2pm–6pm)</v>
      </c>
      <c r="AB1009" s="5" t="str">
        <f t="shared" si="61"/>
        <v>Thursday</v>
      </c>
      <c r="AC1009" s="2">
        <f t="shared" si="62"/>
        <v>14</v>
      </c>
      <c r="AD1009" s="7">
        <f t="shared" si="63"/>
        <v>105.99999999976717</v>
      </c>
    </row>
    <row r="1010" spans="1:30" x14ac:dyDescent="0.35">
      <c r="A1010" s="1" t="s">
        <v>1099</v>
      </c>
      <c r="B1010" s="4">
        <v>45970</v>
      </c>
      <c r="C1010" s="1" t="s">
        <v>52</v>
      </c>
      <c r="D1010" s="1" t="s">
        <v>28</v>
      </c>
      <c r="E1010" s="1" t="s">
        <v>38</v>
      </c>
      <c r="F1010" s="1" t="s">
        <v>30</v>
      </c>
      <c r="G1010" s="1" t="s">
        <v>31</v>
      </c>
      <c r="H1010" s="1" t="s">
        <v>32</v>
      </c>
      <c r="I1010" s="1" t="s">
        <v>47</v>
      </c>
      <c r="J1010" s="1" t="s">
        <v>1301</v>
      </c>
      <c r="K1010" s="1" t="s">
        <v>1296</v>
      </c>
      <c r="L1010" s="5">
        <v>45970.711805555555</v>
      </c>
      <c r="M1010" s="5">
        <v>45970.730555555558</v>
      </c>
      <c r="N1010" s="5">
        <v>45970.809027777781</v>
      </c>
      <c r="O1010" s="5">
        <v>45970.826388888891</v>
      </c>
      <c r="P1010" s="1">
        <v>27</v>
      </c>
      <c r="Q1010" s="1">
        <v>113</v>
      </c>
      <c r="R1010" s="1">
        <v>25</v>
      </c>
      <c r="S1010" s="6">
        <v>11.3</v>
      </c>
      <c r="T1010" s="1" t="s">
        <v>34</v>
      </c>
      <c r="U1010" s="1" t="s">
        <v>35</v>
      </c>
      <c r="W1010" s="2">
        <v>1.22</v>
      </c>
      <c r="X1010" s="3">
        <v>37.700000000000003</v>
      </c>
      <c r="Y1010" s="3">
        <v>252.78</v>
      </c>
      <c r="Z1010" s="4" t="str">
        <f t="shared" si="60"/>
        <v>November</v>
      </c>
      <c r="AA1010" s="1" t="str" cm="1">
        <f t="array" ref="AA1010">_xlfn.IFS(
  HOUR(L1010) &lt; 6, "Overnight (12am–6am)",
  HOUR(L1010) &lt; 10, "Morning (6am–10am)",
  HOUR(L1010) &lt; 14, "Midday (10am–2pm)",
  HOUR(L1010) &lt; 18, "Afternoon (2pm–6pm)",
  TRUE, "Evening (6pm–12am)"
)</f>
        <v>Afternoon (2pm–6pm)</v>
      </c>
      <c r="AB1010" s="5" t="str">
        <f t="shared" si="61"/>
        <v>Sunday</v>
      </c>
      <c r="AC1010" s="2">
        <f t="shared" si="62"/>
        <v>17</v>
      </c>
      <c r="AD1010" s="7">
        <f t="shared" si="63"/>
        <v>165.00000000349246</v>
      </c>
    </row>
    <row r="1011" spans="1:30" x14ac:dyDescent="0.35">
      <c r="A1011" s="1" t="s">
        <v>1100</v>
      </c>
      <c r="B1011" s="4">
        <v>45990</v>
      </c>
      <c r="C1011" s="1" t="s">
        <v>37</v>
      </c>
      <c r="D1011" s="1" t="s">
        <v>28</v>
      </c>
      <c r="E1011" s="1" t="s">
        <v>53</v>
      </c>
      <c r="F1011" s="1" t="s">
        <v>30</v>
      </c>
      <c r="G1011" s="1" t="s">
        <v>39</v>
      </c>
      <c r="H1011" s="1" t="s">
        <v>40</v>
      </c>
      <c r="I1011" s="1" t="s">
        <v>107</v>
      </c>
      <c r="J1011" s="1" t="s">
        <v>1316</v>
      </c>
      <c r="K1011" s="1" t="s">
        <v>1292</v>
      </c>
      <c r="L1011" s="5">
        <v>45990.288194444445</v>
      </c>
      <c r="M1011" s="5">
        <v>45990.308333333334</v>
      </c>
      <c r="N1011" s="5">
        <v>45990.338888888888</v>
      </c>
      <c r="O1011" s="5">
        <v>45990.348611111112</v>
      </c>
      <c r="P1011" s="1">
        <v>29</v>
      </c>
      <c r="Q1011" s="1">
        <v>44</v>
      </c>
      <c r="R1011" s="1">
        <v>14</v>
      </c>
      <c r="S1011" s="6">
        <v>13.7</v>
      </c>
      <c r="T1011" s="1" t="s">
        <v>34</v>
      </c>
      <c r="U1011" s="1" t="s">
        <v>35</v>
      </c>
      <c r="W1011" s="2">
        <v>1.36</v>
      </c>
      <c r="X1011" s="3">
        <v>196.88</v>
      </c>
      <c r="Y1011" s="3">
        <v>479.4</v>
      </c>
      <c r="Z1011" s="4" t="str">
        <f t="shared" si="60"/>
        <v>November</v>
      </c>
      <c r="AA1011" s="1" t="str" cm="1">
        <f t="array" ref="AA1011">_xlfn.IFS(
  HOUR(L1011) &lt; 6, "Overnight (12am–6am)",
  HOUR(L1011) &lt; 10, "Morning (6am–10am)",
  HOUR(L1011) &lt; 14, "Midday (10am–2pm)",
  HOUR(L1011) &lt; 18, "Afternoon (2pm–6pm)",
  TRUE, "Evening (6pm–12am)"
)</f>
        <v>Morning (6am–10am)</v>
      </c>
      <c r="AB1011" s="5" t="str">
        <f t="shared" si="61"/>
        <v>Saturday</v>
      </c>
      <c r="AC1011" s="2">
        <f t="shared" si="62"/>
        <v>6</v>
      </c>
      <c r="AD1011" s="7">
        <f t="shared" si="63"/>
        <v>87.000000000698492</v>
      </c>
    </row>
    <row r="1012" spans="1:30" x14ac:dyDescent="0.35">
      <c r="A1012" s="1" t="s">
        <v>1101</v>
      </c>
      <c r="B1012" s="4">
        <v>45980</v>
      </c>
      <c r="C1012" s="1" t="s">
        <v>88</v>
      </c>
      <c r="D1012" s="1" t="s">
        <v>28</v>
      </c>
      <c r="E1012" s="1" t="s">
        <v>53</v>
      </c>
      <c r="F1012" s="1" t="s">
        <v>30</v>
      </c>
      <c r="G1012" s="1" t="s">
        <v>39</v>
      </c>
      <c r="H1012" s="1" t="s">
        <v>40</v>
      </c>
      <c r="I1012" s="1" t="s">
        <v>73</v>
      </c>
      <c r="J1012" s="1" t="s">
        <v>1306</v>
      </c>
      <c r="K1012" s="1" t="s">
        <v>1294</v>
      </c>
      <c r="L1012" s="5">
        <v>45980.597222222219</v>
      </c>
      <c r="M1012" s="5">
        <v>45980.605555555558</v>
      </c>
      <c r="N1012" s="5">
        <v>45980.666666666664</v>
      </c>
      <c r="O1012" s="5">
        <v>45980.677083333336</v>
      </c>
      <c r="P1012" s="1">
        <v>12</v>
      </c>
      <c r="Q1012" s="1">
        <v>88</v>
      </c>
      <c r="R1012" s="1">
        <v>15</v>
      </c>
      <c r="S1012" s="6">
        <v>11.3</v>
      </c>
      <c r="T1012" s="1" t="s">
        <v>77</v>
      </c>
      <c r="U1012" s="1" t="s">
        <v>35</v>
      </c>
      <c r="W1012" s="2">
        <v>1.94</v>
      </c>
      <c r="X1012" s="3">
        <v>242.3</v>
      </c>
      <c r="Y1012" s="3">
        <v>614.32000000000005</v>
      </c>
      <c r="Z1012" s="4" t="str">
        <f t="shared" si="60"/>
        <v>November</v>
      </c>
      <c r="AA1012" s="1" t="str" cm="1">
        <f t="array" ref="AA1012">_xlfn.IFS(
  HOUR(L1012) &lt; 6, "Overnight (12am–6am)",
  HOUR(L1012) &lt; 10, "Morning (6am–10am)",
  HOUR(L1012) &lt; 14, "Midday (10am–2pm)",
  HOUR(L1012) &lt; 18, "Afternoon (2pm–6pm)",
  TRUE, "Evening (6pm–12am)"
)</f>
        <v>Afternoon (2pm–6pm)</v>
      </c>
      <c r="AB1012" s="5" t="str">
        <f t="shared" si="61"/>
        <v>Wednesday</v>
      </c>
      <c r="AC1012" s="2">
        <f t="shared" si="62"/>
        <v>14</v>
      </c>
      <c r="AD1012" s="7">
        <f t="shared" si="63"/>
        <v>115.00000000814907</v>
      </c>
    </row>
    <row r="1013" spans="1:30" x14ac:dyDescent="0.35">
      <c r="A1013" s="1" t="s">
        <v>1102</v>
      </c>
      <c r="B1013" s="4">
        <v>45964</v>
      </c>
      <c r="C1013" s="1" t="s">
        <v>119</v>
      </c>
      <c r="D1013" s="1" t="s">
        <v>28</v>
      </c>
      <c r="E1013" s="1" t="s">
        <v>53</v>
      </c>
      <c r="F1013" s="1" t="s">
        <v>44</v>
      </c>
      <c r="G1013" s="1" t="s">
        <v>39</v>
      </c>
      <c r="H1013" s="1" t="s">
        <v>40</v>
      </c>
      <c r="I1013" s="1" t="s">
        <v>33</v>
      </c>
      <c r="J1013" s="1" t="s">
        <v>1311</v>
      </c>
      <c r="K1013" s="1" t="s">
        <v>1295</v>
      </c>
      <c r="L1013" s="5">
        <v>45964.729166666664</v>
      </c>
      <c r="M1013" s="5">
        <v>45964.745138888888</v>
      </c>
      <c r="N1013" s="5">
        <v>45964.796527777777</v>
      </c>
      <c r="O1013" s="5">
        <v>45964.816666666666</v>
      </c>
      <c r="P1013" s="1">
        <v>23</v>
      </c>
      <c r="Q1013" s="1">
        <v>74</v>
      </c>
      <c r="R1013" s="1">
        <v>29</v>
      </c>
      <c r="S1013" s="6">
        <v>14.4</v>
      </c>
      <c r="T1013" s="1" t="s">
        <v>77</v>
      </c>
      <c r="U1013" s="1" t="s">
        <v>35</v>
      </c>
      <c r="W1013" s="2">
        <v>1.81</v>
      </c>
      <c r="X1013" s="3">
        <v>144.71</v>
      </c>
      <c r="Y1013" s="3">
        <v>764.4</v>
      </c>
      <c r="Z1013" s="4" t="str">
        <f t="shared" si="60"/>
        <v>November</v>
      </c>
      <c r="AA1013" s="1" t="str" cm="1">
        <f t="array" ref="AA1013">_xlfn.IFS(
  HOUR(L1013) &lt; 6, "Overnight (12am–6am)",
  HOUR(L1013) &lt; 10, "Morning (6am–10am)",
  HOUR(L1013) &lt; 14, "Midday (10am–2pm)",
  HOUR(L1013) &lt; 18, "Afternoon (2pm–6pm)",
  TRUE, "Evening (6pm–12am)"
)</f>
        <v>Afternoon (2pm–6pm)</v>
      </c>
      <c r="AB1013" s="5" t="str">
        <f t="shared" si="61"/>
        <v>Monday</v>
      </c>
      <c r="AC1013" s="2">
        <f t="shared" si="62"/>
        <v>17</v>
      </c>
      <c r="AD1013" s="7">
        <f t="shared" si="63"/>
        <v>126.00000000209548</v>
      </c>
    </row>
    <row r="1014" spans="1:30" x14ac:dyDescent="0.35">
      <c r="A1014" s="1" t="s">
        <v>1103</v>
      </c>
      <c r="B1014" s="4">
        <v>45965</v>
      </c>
      <c r="C1014" s="1" t="s">
        <v>119</v>
      </c>
      <c r="D1014" s="1" t="s">
        <v>28</v>
      </c>
      <c r="E1014" s="1" t="s">
        <v>56</v>
      </c>
      <c r="F1014" s="1" t="s">
        <v>44</v>
      </c>
      <c r="G1014" s="1" t="s">
        <v>39</v>
      </c>
      <c r="H1014" s="1" t="s">
        <v>40</v>
      </c>
      <c r="I1014" s="1" t="s">
        <v>75</v>
      </c>
      <c r="J1014" s="1" t="s">
        <v>1309</v>
      </c>
      <c r="K1014" s="1" t="s">
        <v>1292</v>
      </c>
      <c r="L1014" s="5">
        <v>45965.420138888891</v>
      </c>
      <c r="M1014" s="5">
        <v>45965.43472222222</v>
      </c>
      <c r="N1014" s="5">
        <v>45965.464583333334</v>
      </c>
      <c r="O1014" s="5">
        <v>45965.488194444442</v>
      </c>
      <c r="P1014" s="1">
        <v>21</v>
      </c>
      <c r="Q1014" s="1">
        <v>43</v>
      </c>
      <c r="R1014" s="1">
        <v>34</v>
      </c>
      <c r="S1014" s="6">
        <v>8.4</v>
      </c>
      <c r="T1014" s="1" t="s">
        <v>48</v>
      </c>
      <c r="U1014" s="1" t="s">
        <v>35</v>
      </c>
      <c r="W1014" s="2">
        <v>1.05</v>
      </c>
      <c r="X1014" s="3">
        <v>136.21</v>
      </c>
      <c r="Y1014" s="3">
        <v>1073.52</v>
      </c>
      <c r="Z1014" s="4" t="str">
        <f t="shared" si="60"/>
        <v>November</v>
      </c>
      <c r="AA1014" s="1" t="str" cm="1">
        <f t="array" ref="AA1014">_xlfn.IFS(
  HOUR(L1014) &lt; 6, "Overnight (12am–6am)",
  HOUR(L1014) &lt; 10, "Morning (6am–10am)",
  HOUR(L1014) &lt; 14, "Midday (10am–2pm)",
  HOUR(L1014) &lt; 18, "Afternoon (2pm–6pm)",
  TRUE, "Evening (6pm–12am)"
)</f>
        <v>Midday (10am–2pm)</v>
      </c>
      <c r="AB1014" s="5" t="str">
        <f t="shared" si="61"/>
        <v>Tuesday</v>
      </c>
      <c r="AC1014" s="2">
        <f t="shared" si="62"/>
        <v>10</v>
      </c>
      <c r="AD1014" s="7">
        <f t="shared" si="63"/>
        <v>97.999999994644895</v>
      </c>
    </row>
    <row r="1015" spans="1:30" x14ac:dyDescent="0.35">
      <c r="A1015" s="1" t="s">
        <v>1104</v>
      </c>
      <c r="B1015" s="4">
        <v>45973</v>
      </c>
      <c r="C1015" s="1" t="s">
        <v>96</v>
      </c>
      <c r="D1015" s="1" t="s">
        <v>28</v>
      </c>
      <c r="E1015" s="1" t="s">
        <v>38</v>
      </c>
      <c r="F1015" s="1" t="s">
        <v>30</v>
      </c>
      <c r="G1015" s="1" t="s">
        <v>31</v>
      </c>
      <c r="H1015" s="1" t="s">
        <v>32</v>
      </c>
      <c r="I1015" s="1" t="s">
        <v>33</v>
      </c>
      <c r="J1015" s="1" t="s">
        <v>1311</v>
      </c>
      <c r="K1015" s="1" t="s">
        <v>1293</v>
      </c>
      <c r="L1015" s="5">
        <v>45973.368055555555</v>
      </c>
      <c r="M1015" s="5">
        <v>45973.388194444444</v>
      </c>
      <c r="N1015" s="5">
        <v>45973.438194444447</v>
      </c>
      <c r="O1015" s="5">
        <v>45973.451388888891</v>
      </c>
      <c r="P1015" s="1">
        <v>29</v>
      </c>
      <c r="Q1015" s="1">
        <v>72</v>
      </c>
      <c r="R1015" s="1">
        <v>19</v>
      </c>
      <c r="S1015" s="6">
        <v>20.3</v>
      </c>
      <c r="T1015" s="1" t="s">
        <v>41</v>
      </c>
      <c r="U1015" s="1" t="s">
        <v>35</v>
      </c>
      <c r="W1015" s="2">
        <v>1.75</v>
      </c>
      <c r="X1015" s="3">
        <v>16.38</v>
      </c>
      <c r="Y1015" s="3">
        <v>301.08999999999997</v>
      </c>
      <c r="Z1015" s="4" t="str">
        <f t="shared" si="60"/>
        <v>November</v>
      </c>
      <c r="AA1015" s="1" t="str" cm="1">
        <f t="array" ref="AA1015">_xlfn.IFS(
  HOUR(L1015) &lt; 6, "Overnight (12am–6am)",
  HOUR(L1015) &lt; 10, "Morning (6am–10am)",
  HOUR(L1015) &lt; 14, "Midday (10am–2pm)",
  HOUR(L1015) &lt; 18, "Afternoon (2pm–6pm)",
  TRUE, "Evening (6pm–12am)"
)</f>
        <v>Morning (6am–10am)</v>
      </c>
      <c r="AB1015" s="5" t="str">
        <f t="shared" si="61"/>
        <v>Wednesday</v>
      </c>
      <c r="AC1015" s="2">
        <f t="shared" si="62"/>
        <v>8</v>
      </c>
      <c r="AD1015" s="7">
        <f t="shared" si="63"/>
        <v>120.00000000349246</v>
      </c>
    </row>
    <row r="1016" spans="1:30" x14ac:dyDescent="0.35">
      <c r="A1016" s="1" t="s">
        <v>1105</v>
      </c>
      <c r="B1016" s="4">
        <v>45991</v>
      </c>
      <c r="C1016" s="1" t="s">
        <v>96</v>
      </c>
      <c r="D1016" s="1" t="s">
        <v>28</v>
      </c>
      <c r="E1016" s="1" t="s">
        <v>53</v>
      </c>
      <c r="F1016" s="1" t="s">
        <v>30</v>
      </c>
      <c r="G1016" s="1" t="s">
        <v>39</v>
      </c>
      <c r="H1016" s="1" t="s">
        <v>40</v>
      </c>
      <c r="I1016" s="1" t="s">
        <v>57</v>
      </c>
      <c r="J1016" s="1" t="s">
        <v>1304</v>
      </c>
      <c r="K1016" s="1" t="s">
        <v>1296</v>
      </c>
      <c r="L1016" s="5">
        <v>45991.284722222219</v>
      </c>
      <c r="M1016" s="5">
        <v>45991.29583333333</v>
      </c>
      <c r="N1016" s="5">
        <v>45991.361805555556</v>
      </c>
      <c r="O1016" s="5">
        <v>45991.380555555559</v>
      </c>
      <c r="P1016" s="1">
        <v>16</v>
      </c>
      <c r="Q1016" s="1">
        <v>95</v>
      </c>
      <c r="R1016" s="1">
        <v>27</v>
      </c>
      <c r="S1016" s="6">
        <v>19.3</v>
      </c>
      <c r="T1016" s="1" t="s">
        <v>60</v>
      </c>
      <c r="U1016" s="1" t="s">
        <v>35</v>
      </c>
      <c r="W1016" s="2">
        <v>3.61</v>
      </c>
      <c r="X1016" s="3">
        <v>0</v>
      </c>
      <c r="Y1016" s="3">
        <v>432.97</v>
      </c>
      <c r="Z1016" s="4" t="str">
        <f t="shared" si="60"/>
        <v>November</v>
      </c>
      <c r="AA1016" s="1" t="str" cm="1">
        <f t="array" ref="AA1016">_xlfn.IFS(
  HOUR(L1016) &lt; 6, "Overnight (12am–6am)",
  HOUR(L1016) &lt; 10, "Morning (6am–10am)",
  HOUR(L1016) &lt; 14, "Midday (10am–2pm)",
  HOUR(L1016) &lt; 18, "Afternoon (2pm–6pm)",
  TRUE, "Evening (6pm–12am)"
)</f>
        <v>Morning (6am–10am)</v>
      </c>
      <c r="AB1016" s="5" t="str">
        <f t="shared" si="61"/>
        <v>Sunday</v>
      </c>
      <c r="AC1016" s="2">
        <f t="shared" si="62"/>
        <v>6</v>
      </c>
      <c r="AD1016" s="7">
        <f t="shared" si="63"/>
        <v>138.00000000977889</v>
      </c>
    </row>
    <row r="1017" spans="1:30" x14ac:dyDescent="0.35">
      <c r="A1017" s="1" t="s">
        <v>1106</v>
      </c>
      <c r="B1017" s="4">
        <v>45988</v>
      </c>
      <c r="C1017" s="1" t="s">
        <v>90</v>
      </c>
      <c r="D1017" s="1" t="s">
        <v>28</v>
      </c>
      <c r="E1017" s="1" t="s">
        <v>38</v>
      </c>
      <c r="F1017" s="1" t="s">
        <v>30</v>
      </c>
      <c r="G1017" s="1" t="s">
        <v>39</v>
      </c>
      <c r="H1017" s="1" t="s">
        <v>40</v>
      </c>
      <c r="I1017" s="1" t="s">
        <v>57</v>
      </c>
      <c r="J1017" s="1" t="s">
        <v>1312</v>
      </c>
      <c r="K1017" s="1" t="s">
        <v>1292</v>
      </c>
      <c r="L1017" s="5">
        <v>45988.631944444445</v>
      </c>
      <c r="M1017" s="5">
        <v>45988.642361111109</v>
      </c>
      <c r="N1017" s="5">
        <v>45988.743750000001</v>
      </c>
      <c r="O1017" s="5">
        <v>45988.76458333333</v>
      </c>
      <c r="P1017" s="1">
        <v>15</v>
      </c>
      <c r="Q1017" s="1">
        <v>146</v>
      </c>
      <c r="R1017" s="1">
        <v>30</v>
      </c>
      <c r="S1017" s="6">
        <v>7.6</v>
      </c>
      <c r="T1017" s="1" t="s">
        <v>48</v>
      </c>
      <c r="U1017" s="1" t="s">
        <v>35</v>
      </c>
      <c r="W1017" s="2">
        <v>2.2000000000000002</v>
      </c>
      <c r="X1017" s="3">
        <v>141.4</v>
      </c>
      <c r="Y1017" s="3">
        <v>544.85</v>
      </c>
      <c r="Z1017" s="4" t="str">
        <f t="shared" si="60"/>
        <v>November</v>
      </c>
      <c r="AA1017" s="1" t="str" cm="1">
        <f t="array" ref="AA1017">_xlfn.IFS(
  HOUR(L1017) &lt; 6, "Overnight (12am–6am)",
  HOUR(L1017) &lt; 10, "Morning (6am–10am)",
  HOUR(L1017) &lt; 14, "Midday (10am–2pm)",
  HOUR(L1017) &lt; 18, "Afternoon (2pm–6pm)",
  TRUE, "Evening (6pm–12am)"
)</f>
        <v>Afternoon (2pm–6pm)</v>
      </c>
      <c r="AB1017" s="5" t="str">
        <f t="shared" si="61"/>
        <v>Thursday</v>
      </c>
      <c r="AC1017" s="2">
        <f t="shared" si="62"/>
        <v>15</v>
      </c>
      <c r="AD1017" s="7">
        <f t="shared" si="63"/>
        <v>190.9999999939464</v>
      </c>
    </row>
    <row r="1018" spans="1:30" x14ac:dyDescent="0.35">
      <c r="A1018" s="1" t="s">
        <v>1107</v>
      </c>
      <c r="B1018" s="4">
        <v>45968</v>
      </c>
      <c r="C1018" s="1" t="s">
        <v>83</v>
      </c>
      <c r="D1018" s="1" t="s">
        <v>28</v>
      </c>
      <c r="E1018" s="1" t="s">
        <v>66</v>
      </c>
      <c r="F1018" s="1" t="s">
        <v>44</v>
      </c>
      <c r="G1018" s="1" t="s">
        <v>31</v>
      </c>
      <c r="H1018" s="1" t="s">
        <v>32</v>
      </c>
      <c r="I1018" s="1" t="s">
        <v>85</v>
      </c>
      <c r="J1018" s="1" t="s">
        <v>1317</v>
      </c>
      <c r="K1018" s="1" t="s">
        <v>1297</v>
      </c>
      <c r="L1018" s="5">
        <v>45968.611111111109</v>
      </c>
      <c r="M1018" s="5">
        <v>45968.611805555556</v>
      </c>
      <c r="N1018" s="5">
        <v>45968.678472222222</v>
      </c>
      <c r="O1018" s="5">
        <v>45968.703472222223</v>
      </c>
      <c r="P1018" s="1">
        <v>1</v>
      </c>
      <c r="Q1018" s="1">
        <v>96</v>
      </c>
      <c r="R1018" s="1">
        <v>36</v>
      </c>
      <c r="S1018" s="6">
        <v>21.5</v>
      </c>
      <c r="T1018" s="1" t="s">
        <v>60</v>
      </c>
      <c r="U1018" s="1" t="s">
        <v>35</v>
      </c>
      <c r="W1018" s="2">
        <v>1.49</v>
      </c>
      <c r="X1018" s="3">
        <v>55.11</v>
      </c>
      <c r="Y1018" s="3">
        <v>331.29</v>
      </c>
      <c r="Z1018" s="4" t="str">
        <f t="shared" si="60"/>
        <v>November</v>
      </c>
      <c r="AA1018" s="1" t="str" cm="1">
        <f t="array" ref="AA1018">_xlfn.IFS(
  HOUR(L1018) &lt; 6, "Overnight (12am–6am)",
  HOUR(L1018) &lt; 10, "Morning (6am–10am)",
  HOUR(L1018) &lt; 14, "Midday (10am–2pm)",
  HOUR(L1018) &lt; 18, "Afternoon (2pm–6pm)",
  TRUE, "Evening (6pm–12am)"
)</f>
        <v>Afternoon (2pm–6pm)</v>
      </c>
      <c r="AB1018" s="5" t="str">
        <f t="shared" si="61"/>
        <v>Friday</v>
      </c>
      <c r="AC1018" s="2">
        <f t="shared" si="62"/>
        <v>14</v>
      </c>
      <c r="AD1018" s="7">
        <f t="shared" si="63"/>
        <v>133.00000000395812</v>
      </c>
    </row>
    <row r="1019" spans="1:30" x14ac:dyDescent="0.35">
      <c r="A1019" s="1" t="s">
        <v>1108</v>
      </c>
      <c r="B1019" s="4">
        <v>45966</v>
      </c>
      <c r="C1019" s="1" t="s">
        <v>130</v>
      </c>
      <c r="D1019" s="1" t="s">
        <v>28</v>
      </c>
      <c r="E1019" s="1" t="s">
        <v>29</v>
      </c>
      <c r="F1019" s="1" t="s">
        <v>30</v>
      </c>
      <c r="G1019" s="1" t="s">
        <v>39</v>
      </c>
      <c r="H1019" s="1" t="s">
        <v>40</v>
      </c>
      <c r="I1019" s="1" t="s">
        <v>73</v>
      </c>
      <c r="J1019" s="1" t="s">
        <v>1309</v>
      </c>
      <c r="K1019" s="1" t="s">
        <v>1293</v>
      </c>
      <c r="L1019" s="5">
        <v>45966.402777777781</v>
      </c>
      <c r="M1019" s="5">
        <v>45966.411111111112</v>
      </c>
      <c r="N1019" s="5">
        <v>45966.459027777775</v>
      </c>
      <c r="O1019" s="5">
        <v>45966.472222222219</v>
      </c>
      <c r="P1019" s="1">
        <v>12</v>
      </c>
      <c r="Q1019" s="1">
        <v>69</v>
      </c>
      <c r="R1019" s="1">
        <v>19</v>
      </c>
      <c r="S1019" s="6">
        <v>1</v>
      </c>
      <c r="T1019" s="1" t="s">
        <v>60</v>
      </c>
      <c r="U1019" s="1" t="s">
        <v>35</v>
      </c>
      <c r="W1019" s="2">
        <v>0.5</v>
      </c>
      <c r="X1019" s="3">
        <v>0</v>
      </c>
      <c r="Y1019" s="3">
        <v>720.46</v>
      </c>
      <c r="Z1019" s="4" t="str">
        <f t="shared" si="60"/>
        <v>November</v>
      </c>
      <c r="AA1019" s="1" t="str" cm="1">
        <f t="array" ref="AA1019">_xlfn.IFS(
  HOUR(L1019) &lt; 6, "Overnight (12am–6am)",
  HOUR(L1019) &lt; 10, "Morning (6am–10am)",
  HOUR(L1019) &lt; 14, "Midday (10am–2pm)",
  HOUR(L1019) &lt; 18, "Afternoon (2pm–6pm)",
  TRUE, "Evening (6pm–12am)"
)</f>
        <v>Morning (6am–10am)</v>
      </c>
      <c r="AB1019" s="5" t="str">
        <f t="shared" si="61"/>
        <v>Wednesday</v>
      </c>
      <c r="AC1019" s="2">
        <f t="shared" si="62"/>
        <v>9</v>
      </c>
      <c r="AD1019" s="7">
        <f t="shared" si="63"/>
        <v>99.999999990686774</v>
      </c>
    </row>
    <row r="1020" spans="1:30" x14ac:dyDescent="0.35">
      <c r="A1020" s="1" t="s">
        <v>1109</v>
      </c>
      <c r="B1020" s="4">
        <v>45984</v>
      </c>
      <c r="C1020" s="1" t="s">
        <v>37</v>
      </c>
      <c r="D1020" s="1" t="s">
        <v>28</v>
      </c>
      <c r="E1020" s="1" t="s">
        <v>53</v>
      </c>
      <c r="F1020" s="1" t="s">
        <v>30</v>
      </c>
      <c r="G1020" s="1" t="s">
        <v>31</v>
      </c>
      <c r="H1020" s="1" t="s">
        <v>32</v>
      </c>
      <c r="I1020" s="1" t="s">
        <v>67</v>
      </c>
      <c r="J1020" s="1" t="s">
        <v>1305</v>
      </c>
      <c r="K1020" s="1" t="s">
        <v>1295</v>
      </c>
      <c r="L1020" s="5">
        <v>45984.753472222219</v>
      </c>
      <c r="M1020" s="5">
        <v>45984.754166666666</v>
      </c>
      <c r="N1020" s="5">
        <v>45984.892361111109</v>
      </c>
      <c r="O1020" s="5">
        <v>45984.911111111112</v>
      </c>
      <c r="P1020" s="1">
        <v>1</v>
      </c>
      <c r="Q1020" s="1">
        <v>199</v>
      </c>
      <c r="R1020" s="1">
        <v>27</v>
      </c>
      <c r="S1020" s="6">
        <v>12.3</v>
      </c>
      <c r="T1020" s="1" t="s">
        <v>48</v>
      </c>
      <c r="U1020" s="1" t="s">
        <v>35</v>
      </c>
      <c r="W1020" s="2">
        <v>1.17</v>
      </c>
      <c r="X1020" s="3">
        <v>40.51</v>
      </c>
      <c r="Y1020" s="3">
        <v>229.1</v>
      </c>
      <c r="Z1020" s="4" t="str">
        <f t="shared" si="60"/>
        <v>November</v>
      </c>
      <c r="AA1020" s="1" t="str" cm="1">
        <f t="array" ref="AA1020">_xlfn.IFS(
  HOUR(L1020) &lt; 6, "Overnight (12am–6am)",
  HOUR(L1020) &lt; 10, "Morning (6am–10am)",
  HOUR(L1020) &lt; 14, "Midday (10am–2pm)",
  HOUR(L1020) &lt; 18, "Afternoon (2pm–6pm)",
  TRUE, "Evening (6pm–12am)"
)</f>
        <v>Evening (6pm–12am)</v>
      </c>
      <c r="AB1020" s="5" t="str">
        <f t="shared" si="61"/>
        <v>Sunday</v>
      </c>
      <c r="AC1020" s="2">
        <f t="shared" si="62"/>
        <v>18</v>
      </c>
      <c r="AD1020" s="7">
        <f t="shared" si="63"/>
        <v>227.00000000651926</v>
      </c>
    </row>
    <row r="1021" spans="1:30" x14ac:dyDescent="0.35">
      <c r="A1021" s="1" t="s">
        <v>1110</v>
      </c>
      <c r="B1021" s="4">
        <v>45971</v>
      </c>
      <c r="C1021" s="1" t="s">
        <v>37</v>
      </c>
      <c r="D1021" s="1" t="s">
        <v>28</v>
      </c>
      <c r="E1021" s="1" t="s">
        <v>29</v>
      </c>
      <c r="F1021" s="1" t="s">
        <v>44</v>
      </c>
      <c r="G1021" s="1" t="s">
        <v>39</v>
      </c>
      <c r="H1021" s="1" t="s">
        <v>40</v>
      </c>
      <c r="I1021" s="1" t="s">
        <v>85</v>
      </c>
      <c r="J1021" s="1" t="s">
        <v>1301</v>
      </c>
      <c r="K1021" s="1" t="s">
        <v>1297</v>
      </c>
      <c r="L1021" s="5">
        <v>45971.361111111109</v>
      </c>
      <c r="M1021" s="5">
        <v>45971.383333333331</v>
      </c>
      <c r="N1021" s="5">
        <v>45971.386805555558</v>
      </c>
      <c r="O1021" s="5">
        <v>45971.413194444445</v>
      </c>
      <c r="P1021" s="1">
        <v>32</v>
      </c>
      <c r="Q1021" s="1">
        <v>5</v>
      </c>
      <c r="R1021" s="1">
        <v>38</v>
      </c>
      <c r="S1021" s="6">
        <v>20.2</v>
      </c>
      <c r="T1021" s="1" t="s">
        <v>34</v>
      </c>
      <c r="U1021" s="1" t="s">
        <v>35</v>
      </c>
      <c r="W1021" s="2">
        <v>2.93</v>
      </c>
      <c r="X1021" s="3">
        <v>31.32</v>
      </c>
      <c r="Y1021" s="3">
        <v>837.67</v>
      </c>
      <c r="Z1021" s="4" t="str">
        <f t="shared" si="60"/>
        <v>November</v>
      </c>
      <c r="AA1021" s="1" t="str" cm="1">
        <f t="array" ref="AA1021">_xlfn.IFS(
  HOUR(L1021) &lt; 6, "Overnight (12am–6am)",
  HOUR(L1021) &lt; 10, "Morning (6am–10am)",
  HOUR(L1021) &lt; 14, "Midday (10am–2pm)",
  HOUR(L1021) &lt; 18, "Afternoon (2pm–6pm)",
  TRUE, "Evening (6pm–12am)"
)</f>
        <v>Morning (6am–10am)</v>
      </c>
      <c r="AB1021" s="5" t="str">
        <f t="shared" si="61"/>
        <v>Monday</v>
      </c>
      <c r="AC1021" s="2">
        <f t="shared" si="62"/>
        <v>8</v>
      </c>
      <c r="AD1021" s="7">
        <f t="shared" si="63"/>
        <v>75.00000000349246</v>
      </c>
    </row>
    <row r="1022" spans="1:30" x14ac:dyDescent="0.35">
      <c r="A1022" s="1" t="s">
        <v>1111</v>
      </c>
      <c r="B1022" s="4">
        <v>45980</v>
      </c>
      <c r="C1022" s="1" t="s">
        <v>52</v>
      </c>
      <c r="D1022" s="1" t="s">
        <v>28</v>
      </c>
      <c r="E1022" s="1" t="s">
        <v>29</v>
      </c>
      <c r="F1022" s="1" t="s">
        <v>30</v>
      </c>
      <c r="G1022" s="1" t="s">
        <v>45</v>
      </c>
      <c r="H1022" s="1" t="s">
        <v>46</v>
      </c>
      <c r="I1022" s="1" t="s">
        <v>33</v>
      </c>
      <c r="J1022" s="1" t="s">
        <v>1310</v>
      </c>
      <c r="K1022" s="1" t="s">
        <v>1296</v>
      </c>
      <c r="L1022" s="5">
        <v>45980.600694444445</v>
      </c>
      <c r="M1022" s="5">
        <v>45980.602083333331</v>
      </c>
      <c r="N1022" s="5">
        <v>45980.630555555559</v>
      </c>
      <c r="O1022" s="5">
        <v>45980.663888888892</v>
      </c>
      <c r="P1022" s="1">
        <v>2</v>
      </c>
      <c r="Q1022" s="1">
        <v>41</v>
      </c>
      <c r="R1022" s="1">
        <v>48</v>
      </c>
      <c r="S1022" s="6">
        <v>2.6</v>
      </c>
      <c r="T1022" s="1" t="s">
        <v>77</v>
      </c>
      <c r="U1022" s="1" t="s">
        <v>35</v>
      </c>
      <c r="W1022" s="2">
        <v>1.85</v>
      </c>
      <c r="X1022" s="3">
        <v>53.54</v>
      </c>
      <c r="Y1022" s="3">
        <v>361.37</v>
      </c>
      <c r="Z1022" s="4" t="str">
        <f t="shared" si="60"/>
        <v>November</v>
      </c>
      <c r="AA1022" s="1" t="str" cm="1">
        <f t="array" ref="AA1022">_xlfn.IFS(
  HOUR(L1022) &lt; 6, "Overnight (12am–6am)",
  HOUR(L1022) &lt; 10, "Morning (6am–10am)",
  HOUR(L1022) &lt; 14, "Midday (10am–2pm)",
  HOUR(L1022) &lt; 18, "Afternoon (2pm–6pm)",
  TRUE, "Evening (6pm–12am)"
)</f>
        <v>Afternoon (2pm–6pm)</v>
      </c>
      <c r="AB1022" s="5" t="str">
        <f t="shared" si="61"/>
        <v>Wednesday</v>
      </c>
      <c r="AC1022" s="2">
        <f t="shared" si="62"/>
        <v>14</v>
      </c>
      <c r="AD1022" s="7">
        <f t="shared" si="63"/>
        <v>91.000000003259629</v>
      </c>
    </row>
    <row r="1023" spans="1:30" x14ac:dyDescent="0.35">
      <c r="A1023" s="1" t="s">
        <v>1112</v>
      </c>
      <c r="B1023" s="4">
        <v>45965</v>
      </c>
      <c r="C1023" s="1" t="s">
        <v>43</v>
      </c>
      <c r="D1023" s="1" t="s">
        <v>28</v>
      </c>
      <c r="E1023" s="1" t="s">
        <v>38</v>
      </c>
      <c r="F1023" s="1" t="s">
        <v>30</v>
      </c>
      <c r="G1023" s="1" t="s">
        <v>31</v>
      </c>
      <c r="H1023" s="1" t="s">
        <v>32</v>
      </c>
      <c r="I1023" s="1" t="s">
        <v>73</v>
      </c>
      <c r="J1023" s="1" t="s">
        <v>1304</v>
      </c>
      <c r="K1023" s="1" t="s">
        <v>1292</v>
      </c>
      <c r="L1023" s="5">
        <v>45965.409722222219</v>
      </c>
      <c r="M1023" s="5">
        <v>45965.434027777781</v>
      </c>
      <c r="N1023" s="5">
        <v>45965.578472222223</v>
      </c>
      <c r="O1023" s="5">
        <v>45965.597916666666</v>
      </c>
      <c r="P1023" s="1">
        <v>35</v>
      </c>
      <c r="Q1023" s="1">
        <v>208</v>
      </c>
      <c r="R1023" s="1">
        <v>28</v>
      </c>
      <c r="S1023" s="6">
        <v>10.1</v>
      </c>
      <c r="T1023" s="1" t="s">
        <v>48</v>
      </c>
      <c r="U1023" s="1" t="s">
        <v>35</v>
      </c>
      <c r="W1023" s="2">
        <v>0.89</v>
      </c>
      <c r="X1023" s="3">
        <v>12.69</v>
      </c>
      <c r="Y1023" s="3">
        <v>225.91</v>
      </c>
      <c r="Z1023" s="4" t="str">
        <f t="shared" si="60"/>
        <v>November</v>
      </c>
      <c r="AA1023" s="1" t="str" cm="1">
        <f t="array" ref="AA1023">_xlfn.IFS(
  HOUR(L1023) &lt; 6, "Overnight (12am–6am)",
  HOUR(L1023) &lt; 10, "Morning (6am–10am)",
  HOUR(L1023) &lt; 14, "Midday (10am–2pm)",
  HOUR(L1023) &lt; 18, "Afternoon (2pm–6pm)",
  TRUE, "Evening (6pm–12am)"
)</f>
        <v>Morning (6am–10am)</v>
      </c>
      <c r="AB1023" s="5" t="str">
        <f t="shared" si="61"/>
        <v>Tuesday</v>
      </c>
      <c r="AC1023" s="2">
        <f t="shared" si="62"/>
        <v>9</v>
      </c>
      <c r="AD1023" s="7">
        <f t="shared" si="63"/>
        <v>271.00000000325963</v>
      </c>
    </row>
    <row r="1024" spans="1:30" x14ac:dyDescent="0.35">
      <c r="A1024" s="1" t="s">
        <v>1113</v>
      </c>
      <c r="B1024" s="4">
        <v>45964</v>
      </c>
      <c r="C1024" s="1" t="s">
        <v>130</v>
      </c>
      <c r="D1024" s="1" t="s">
        <v>28</v>
      </c>
      <c r="E1024" s="1" t="s">
        <v>66</v>
      </c>
      <c r="F1024" s="1" t="s">
        <v>30</v>
      </c>
      <c r="G1024" s="1" t="s">
        <v>39</v>
      </c>
      <c r="H1024" s="1" t="s">
        <v>40</v>
      </c>
      <c r="I1024" s="1" t="s">
        <v>67</v>
      </c>
      <c r="J1024" s="1" t="s">
        <v>1306</v>
      </c>
      <c r="K1024" s="1" t="s">
        <v>1296</v>
      </c>
      <c r="L1024" s="5">
        <v>45964.774305555555</v>
      </c>
      <c r="M1024" s="5">
        <v>45964.781944444447</v>
      </c>
      <c r="N1024" s="5">
        <v>45964.811805555553</v>
      </c>
      <c r="O1024" s="5">
        <v>45964.822916666664</v>
      </c>
      <c r="P1024" s="1">
        <v>11</v>
      </c>
      <c r="Q1024" s="1">
        <v>43</v>
      </c>
      <c r="R1024" s="1">
        <v>16</v>
      </c>
      <c r="S1024" s="6">
        <v>10.7</v>
      </c>
      <c r="T1024" s="1" t="s">
        <v>54</v>
      </c>
      <c r="U1024" s="1" t="s">
        <v>35</v>
      </c>
      <c r="W1024" s="2">
        <v>1.5</v>
      </c>
      <c r="X1024" s="3">
        <v>293.82</v>
      </c>
      <c r="Y1024" s="3">
        <v>620.13</v>
      </c>
      <c r="Z1024" s="4" t="str">
        <f t="shared" si="60"/>
        <v>November</v>
      </c>
      <c r="AA1024" s="1" t="str" cm="1">
        <f t="array" ref="AA1024">_xlfn.IFS(
  HOUR(L1024) &lt; 6, "Overnight (12am–6am)",
  HOUR(L1024) &lt; 10, "Morning (6am–10am)",
  HOUR(L1024) &lt; 14, "Midday (10am–2pm)",
  HOUR(L1024) &lt; 18, "Afternoon (2pm–6pm)",
  TRUE, "Evening (6pm–12am)"
)</f>
        <v>Evening (6pm–12am)</v>
      </c>
      <c r="AB1024" s="5" t="str">
        <f t="shared" si="61"/>
        <v>Monday</v>
      </c>
      <c r="AC1024" s="2">
        <f t="shared" si="62"/>
        <v>18</v>
      </c>
      <c r="AD1024" s="7">
        <f t="shared" si="63"/>
        <v>69.999999997671694</v>
      </c>
    </row>
    <row r="1025" spans="1:30" x14ac:dyDescent="0.35">
      <c r="A1025" s="1" t="s">
        <v>1114</v>
      </c>
      <c r="B1025" s="4">
        <v>45989</v>
      </c>
      <c r="C1025" s="1" t="s">
        <v>27</v>
      </c>
      <c r="D1025" s="1" t="s">
        <v>28</v>
      </c>
      <c r="E1025" s="1" t="s">
        <v>56</v>
      </c>
      <c r="F1025" s="1" t="s">
        <v>30</v>
      </c>
      <c r="G1025" s="1" t="s">
        <v>39</v>
      </c>
      <c r="H1025" s="1" t="s">
        <v>40</v>
      </c>
      <c r="I1025" s="1" t="s">
        <v>33</v>
      </c>
      <c r="J1025" s="1" t="s">
        <v>1312</v>
      </c>
      <c r="K1025" s="1" t="s">
        <v>1297</v>
      </c>
      <c r="L1025" s="5">
        <v>45989.322916666664</v>
      </c>
      <c r="M1025" s="5">
        <v>45989.332638888889</v>
      </c>
      <c r="N1025" s="5">
        <v>45989.414583333331</v>
      </c>
      <c r="O1025" s="5">
        <v>45989.436805555553</v>
      </c>
      <c r="P1025" s="1">
        <v>14</v>
      </c>
      <c r="Q1025" s="1">
        <v>118</v>
      </c>
      <c r="R1025" s="1">
        <v>32</v>
      </c>
      <c r="S1025" s="6">
        <v>13.2</v>
      </c>
      <c r="T1025" s="1" t="s">
        <v>34</v>
      </c>
      <c r="U1025" s="1" t="s">
        <v>35</v>
      </c>
      <c r="W1025" s="2">
        <v>2.77</v>
      </c>
      <c r="X1025" s="3">
        <v>47.7</v>
      </c>
      <c r="Y1025" s="3">
        <v>543.99</v>
      </c>
      <c r="Z1025" s="4" t="str">
        <f t="shared" si="60"/>
        <v>November</v>
      </c>
      <c r="AA1025" s="1" t="str" cm="1">
        <f t="array" ref="AA1025">_xlfn.IFS(
  HOUR(L1025) &lt; 6, "Overnight (12am–6am)",
  HOUR(L1025) &lt; 10, "Morning (6am–10am)",
  HOUR(L1025) &lt; 14, "Midday (10am–2pm)",
  HOUR(L1025) &lt; 18, "Afternoon (2pm–6pm)",
  TRUE, "Evening (6pm–12am)"
)</f>
        <v>Morning (6am–10am)</v>
      </c>
      <c r="AB1025" s="5" t="str">
        <f t="shared" si="61"/>
        <v>Friday</v>
      </c>
      <c r="AC1025" s="2">
        <f t="shared" si="62"/>
        <v>7</v>
      </c>
      <c r="AD1025" s="7">
        <f t="shared" si="63"/>
        <v>164.00000000023283</v>
      </c>
    </row>
    <row r="1026" spans="1:30" x14ac:dyDescent="0.35">
      <c r="A1026" s="1" t="s">
        <v>1115</v>
      </c>
      <c r="B1026" s="4">
        <v>45986</v>
      </c>
      <c r="C1026" s="1" t="s">
        <v>119</v>
      </c>
      <c r="D1026" s="1" t="s">
        <v>28</v>
      </c>
      <c r="E1026" s="1" t="s">
        <v>56</v>
      </c>
      <c r="F1026" s="1" t="s">
        <v>44</v>
      </c>
      <c r="G1026" s="1" t="s">
        <v>39</v>
      </c>
      <c r="H1026" s="1" t="s">
        <v>40</v>
      </c>
      <c r="I1026" s="1" t="s">
        <v>107</v>
      </c>
      <c r="J1026" s="1" t="s">
        <v>1313</v>
      </c>
      <c r="K1026" s="1" t="s">
        <v>1295</v>
      </c>
      <c r="L1026" s="5">
        <v>45986.649305555555</v>
      </c>
      <c r="M1026" s="5">
        <v>45986.657638888886</v>
      </c>
      <c r="N1026" s="5">
        <v>45986.73333333333</v>
      </c>
      <c r="O1026" s="5">
        <v>45986.745833333334</v>
      </c>
      <c r="P1026" s="1">
        <v>12</v>
      </c>
      <c r="Q1026" s="1">
        <v>109</v>
      </c>
      <c r="R1026" s="1">
        <v>18</v>
      </c>
      <c r="S1026" s="6">
        <v>13.5</v>
      </c>
      <c r="T1026" s="1" t="s">
        <v>60</v>
      </c>
      <c r="U1026" s="1" t="s">
        <v>35</v>
      </c>
      <c r="W1026" s="2">
        <v>1.8</v>
      </c>
      <c r="X1026" s="3">
        <v>127.68</v>
      </c>
      <c r="Y1026" s="3">
        <v>431.02</v>
      </c>
      <c r="Z1026" s="4" t="str">
        <f t="shared" ref="Z1026:Z1089" si="64">TEXT(B1026,"MMMM")</f>
        <v>November</v>
      </c>
      <c r="AA1026" s="1" t="str" cm="1">
        <f t="array" ref="AA1026">_xlfn.IFS(
  HOUR(L1026) &lt; 6, "Overnight (12am–6am)",
  HOUR(L1026) &lt; 10, "Morning (6am–10am)",
  HOUR(L1026) &lt; 14, "Midday (10am–2pm)",
  HOUR(L1026) &lt; 18, "Afternoon (2pm–6pm)",
  TRUE, "Evening (6pm–12am)"
)</f>
        <v>Afternoon (2pm–6pm)</v>
      </c>
      <c r="AB1026" s="5" t="str">
        <f t="shared" ref="AB1026:AB1089" si="65">TEXT(L1026,"DDDD")</f>
        <v>Tuesday</v>
      </c>
      <c r="AC1026" s="2">
        <f t="shared" ref="AC1026:AC1089" si="66">HOUR(L1026)</f>
        <v>15</v>
      </c>
      <c r="AD1026" s="7">
        <f t="shared" ref="AD1026:AD1089" si="67">(O1026-L1026)*(60*24)</f>
        <v>139.00000000256114</v>
      </c>
    </row>
    <row r="1027" spans="1:30" x14ac:dyDescent="0.35">
      <c r="A1027" s="1" t="s">
        <v>1116</v>
      </c>
      <c r="B1027" s="4">
        <v>45968</v>
      </c>
      <c r="C1027" s="1" t="s">
        <v>27</v>
      </c>
      <c r="D1027" s="1" t="s">
        <v>28</v>
      </c>
      <c r="E1027" s="1" t="s">
        <v>29</v>
      </c>
      <c r="F1027" s="1" t="s">
        <v>30</v>
      </c>
      <c r="G1027" s="1" t="s">
        <v>39</v>
      </c>
      <c r="H1027" s="1" t="s">
        <v>40</v>
      </c>
      <c r="I1027" s="1" t="s">
        <v>85</v>
      </c>
      <c r="J1027" s="1" t="s">
        <v>1305</v>
      </c>
      <c r="K1027" s="1" t="s">
        <v>1296</v>
      </c>
      <c r="L1027" s="5">
        <v>45968.260416666664</v>
      </c>
      <c r="M1027" s="5">
        <v>45968.267361111109</v>
      </c>
      <c r="N1027" s="5">
        <v>45968.330555555556</v>
      </c>
      <c r="O1027" s="5">
        <v>45968.354861111111</v>
      </c>
      <c r="P1027" s="1">
        <v>10</v>
      </c>
      <c r="Q1027" s="1">
        <v>91</v>
      </c>
      <c r="R1027" s="1">
        <v>35</v>
      </c>
      <c r="S1027" s="6">
        <v>25.3</v>
      </c>
      <c r="T1027" s="1" t="s">
        <v>54</v>
      </c>
      <c r="U1027" s="1" t="s">
        <v>35</v>
      </c>
      <c r="W1027" s="2">
        <v>1.08</v>
      </c>
      <c r="X1027" s="3">
        <v>44.23</v>
      </c>
      <c r="Y1027" s="3">
        <v>441.19</v>
      </c>
      <c r="Z1027" s="4" t="str">
        <f t="shared" si="64"/>
        <v>November</v>
      </c>
      <c r="AA1027" s="1" t="str" cm="1">
        <f t="array" ref="AA1027">_xlfn.IFS(
  HOUR(L1027) &lt; 6, "Overnight (12am–6am)",
  HOUR(L1027) &lt; 10, "Morning (6am–10am)",
  HOUR(L1027) &lt; 14, "Midday (10am–2pm)",
  HOUR(L1027) &lt; 18, "Afternoon (2pm–6pm)",
  TRUE, "Evening (6pm–12am)"
)</f>
        <v>Morning (6am–10am)</v>
      </c>
      <c r="AB1027" s="5" t="str">
        <f t="shared" si="65"/>
        <v>Friday</v>
      </c>
      <c r="AC1027" s="2">
        <f t="shared" si="66"/>
        <v>6</v>
      </c>
      <c r="AD1027" s="7">
        <f t="shared" si="67"/>
        <v>136.00000000325963</v>
      </c>
    </row>
    <row r="1028" spans="1:30" x14ac:dyDescent="0.35">
      <c r="A1028" s="1" t="s">
        <v>1117</v>
      </c>
      <c r="B1028" s="4">
        <v>45987</v>
      </c>
      <c r="C1028" s="1" t="s">
        <v>63</v>
      </c>
      <c r="D1028" s="1" t="s">
        <v>28</v>
      </c>
      <c r="E1028" s="1" t="s">
        <v>66</v>
      </c>
      <c r="F1028" s="1" t="s">
        <v>30</v>
      </c>
      <c r="G1028" s="1" t="s">
        <v>45</v>
      </c>
      <c r="H1028" s="1" t="s">
        <v>46</v>
      </c>
      <c r="I1028" s="1" t="s">
        <v>73</v>
      </c>
      <c r="J1028" s="1" t="s">
        <v>1314</v>
      </c>
      <c r="K1028" s="1" t="s">
        <v>1296</v>
      </c>
      <c r="L1028" s="5">
        <v>45987.361111111109</v>
      </c>
      <c r="M1028" s="5">
        <v>45987.370833333334</v>
      </c>
      <c r="N1028" s="5">
        <v>45987.370833333334</v>
      </c>
      <c r="O1028" s="5">
        <v>45987.388888888891</v>
      </c>
      <c r="P1028" s="1">
        <v>14</v>
      </c>
      <c r="Q1028" s="1">
        <v>0</v>
      </c>
      <c r="R1028" s="1">
        <v>26</v>
      </c>
      <c r="S1028" s="6">
        <v>10.7</v>
      </c>
      <c r="T1028" s="1" t="s">
        <v>77</v>
      </c>
      <c r="U1028" s="1" t="s">
        <v>35</v>
      </c>
      <c r="W1028" s="2">
        <v>0.91</v>
      </c>
      <c r="X1028" s="3">
        <v>167.81</v>
      </c>
      <c r="Y1028" s="3">
        <v>758.57</v>
      </c>
      <c r="Z1028" s="4" t="str">
        <f t="shared" si="64"/>
        <v>November</v>
      </c>
      <c r="AA1028" s="1" t="str" cm="1">
        <f t="array" ref="AA1028">_xlfn.IFS(
  HOUR(L1028) &lt; 6, "Overnight (12am–6am)",
  HOUR(L1028) &lt; 10, "Morning (6am–10am)",
  HOUR(L1028) &lt; 14, "Midday (10am–2pm)",
  HOUR(L1028) &lt; 18, "Afternoon (2pm–6pm)",
  TRUE, "Evening (6pm–12am)"
)</f>
        <v>Morning (6am–10am)</v>
      </c>
      <c r="AB1028" s="5" t="str">
        <f t="shared" si="65"/>
        <v>Wednesday</v>
      </c>
      <c r="AC1028" s="2">
        <f t="shared" si="66"/>
        <v>8</v>
      </c>
      <c r="AD1028" s="7">
        <f t="shared" si="67"/>
        <v>40.000000004656613</v>
      </c>
    </row>
    <row r="1029" spans="1:30" x14ac:dyDescent="0.35">
      <c r="A1029" s="1" t="s">
        <v>1118</v>
      </c>
      <c r="B1029" s="4">
        <v>45973</v>
      </c>
      <c r="C1029" s="1" t="s">
        <v>65</v>
      </c>
      <c r="D1029" s="1" t="s">
        <v>28</v>
      </c>
      <c r="E1029" s="1" t="s">
        <v>56</v>
      </c>
      <c r="F1029" s="1" t="s">
        <v>30</v>
      </c>
      <c r="G1029" s="1" t="s">
        <v>45</v>
      </c>
      <c r="H1029" s="1" t="s">
        <v>46</v>
      </c>
      <c r="I1029" s="1" t="s">
        <v>75</v>
      </c>
      <c r="J1029" s="1" t="s">
        <v>1312</v>
      </c>
      <c r="K1029" s="1" t="s">
        <v>1296</v>
      </c>
      <c r="L1029" s="5">
        <v>45973.434027777781</v>
      </c>
      <c r="M1029" s="5">
        <v>45973.438194444447</v>
      </c>
      <c r="N1029" s="5">
        <v>45973.450694444444</v>
      </c>
      <c r="O1029" s="5">
        <v>45973.475694444445</v>
      </c>
      <c r="P1029" s="1">
        <v>6</v>
      </c>
      <c r="Q1029" s="1">
        <v>18</v>
      </c>
      <c r="R1029" s="1">
        <v>36</v>
      </c>
      <c r="S1029" s="6">
        <v>6.5</v>
      </c>
      <c r="T1029" s="1" t="s">
        <v>48</v>
      </c>
      <c r="U1029" s="1" t="s">
        <v>35</v>
      </c>
      <c r="W1029" s="2">
        <v>1.88</v>
      </c>
      <c r="X1029" s="3">
        <v>50.68</v>
      </c>
      <c r="Y1029" s="3">
        <v>709.14</v>
      </c>
      <c r="Z1029" s="4" t="str">
        <f t="shared" si="64"/>
        <v>November</v>
      </c>
      <c r="AA1029" s="1" t="str" cm="1">
        <f t="array" ref="AA1029">_xlfn.IFS(
  HOUR(L1029) &lt; 6, "Overnight (12am–6am)",
  HOUR(L1029) &lt; 10, "Morning (6am–10am)",
  HOUR(L1029) &lt; 14, "Midday (10am–2pm)",
  HOUR(L1029) &lt; 18, "Afternoon (2pm–6pm)",
  TRUE, "Evening (6pm–12am)"
)</f>
        <v>Midday (10am–2pm)</v>
      </c>
      <c r="AB1029" s="5" t="str">
        <f t="shared" si="65"/>
        <v>Wednesday</v>
      </c>
      <c r="AC1029" s="2">
        <f t="shared" si="66"/>
        <v>10</v>
      </c>
      <c r="AD1029" s="7">
        <f t="shared" si="67"/>
        <v>59.99999999650754</v>
      </c>
    </row>
    <row r="1030" spans="1:30" x14ac:dyDescent="0.35">
      <c r="A1030" s="1" t="s">
        <v>1119</v>
      </c>
      <c r="B1030" s="4">
        <v>45986</v>
      </c>
      <c r="C1030" s="1" t="s">
        <v>96</v>
      </c>
      <c r="D1030" s="1" t="s">
        <v>28</v>
      </c>
      <c r="E1030" s="1" t="s">
        <v>56</v>
      </c>
      <c r="F1030" s="1" t="s">
        <v>30</v>
      </c>
      <c r="G1030" s="1" t="s">
        <v>39</v>
      </c>
      <c r="H1030" s="1" t="s">
        <v>40</v>
      </c>
      <c r="I1030" s="1" t="s">
        <v>33</v>
      </c>
      <c r="J1030" s="1" t="s">
        <v>1305</v>
      </c>
      <c r="K1030" s="1" t="s">
        <v>1293</v>
      </c>
      <c r="L1030" s="5">
        <v>45986.649305555555</v>
      </c>
      <c r="M1030" s="5">
        <v>45986.663194444445</v>
      </c>
      <c r="N1030" s="5">
        <v>45986.736805555556</v>
      </c>
      <c r="O1030" s="5">
        <v>45986.757638888892</v>
      </c>
      <c r="P1030" s="1">
        <v>20</v>
      </c>
      <c r="Q1030" s="1">
        <v>106</v>
      </c>
      <c r="R1030" s="1">
        <v>30</v>
      </c>
      <c r="S1030" s="6">
        <v>14.7</v>
      </c>
      <c r="T1030" s="1" t="s">
        <v>60</v>
      </c>
      <c r="U1030" s="1" t="s">
        <v>35</v>
      </c>
      <c r="W1030" s="2">
        <v>2.27</v>
      </c>
      <c r="X1030" s="3">
        <v>20.36</v>
      </c>
      <c r="Y1030" s="3">
        <v>651.12</v>
      </c>
      <c r="Z1030" s="4" t="str">
        <f t="shared" si="64"/>
        <v>November</v>
      </c>
      <c r="AA1030" s="1" t="str" cm="1">
        <f t="array" ref="AA1030">_xlfn.IFS(
  HOUR(L1030) &lt; 6, "Overnight (12am–6am)",
  HOUR(L1030) &lt; 10, "Morning (6am–10am)",
  HOUR(L1030) &lt; 14, "Midday (10am–2pm)",
  HOUR(L1030) &lt; 18, "Afternoon (2pm–6pm)",
  TRUE, "Evening (6pm–12am)"
)</f>
        <v>Afternoon (2pm–6pm)</v>
      </c>
      <c r="AB1030" s="5" t="str">
        <f t="shared" si="65"/>
        <v>Tuesday</v>
      </c>
      <c r="AC1030" s="2">
        <f t="shared" si="66"/>
        <v>15</v>
      </c>
      <c r="AD1030" s="7">
        <f t="shared" si="67"/>
        <v>156.00000000558794</v>
      </c>
    </row>
    <row r="1031" spans="1:30" x14ac:dyDescent="0.35">
      <c r="A1031" s="1" t="s">
        <v>1120</v>
      </c>
      <c r="B1031" s="4">
        <v>45984</v>
      </c>
      <c r="C1031" s="1" t="s">
        <v>88</v>
      </c>
      <c r="D1031" s="1" t="s">
        <v>28</v>
      </c>
      <c r="E1031" s="1" t="s">
        <v>29</v>
      </c>
      <c r="F1031" s="1" t="s">
        <v>30</v>
      </c>
      <c r="G1031" s="1" t="s">
        <v>39</v>
      </c>
      <c r="H1031" s="1" t="s">
        <v>40</v>
      </c>
      <c r="I1031" s="1" t="s">
        <v>107</v>
      </c>
      <c r="J1031" s="1" t="s">
        <v>1304</v>
      </c>
      <c r="K1031" s="1" t="s">
        <v>1296</v>
      </c>
      <c r="L1031" s="5">
        <v>45984.663194444445</v>
      </c>
      <c r="M1031" s="5">
        <v>45984.676388888889</v>
      </c>
      <c r="N1031" s="5">
        <v>45984.743055555555</v>
      </c>
      <c r="O1031" s="5">
        <v>45984.754861111112</v>
      </c>
      <c r="P1031" s="1">
        <v>19</v>
      </c>
      <c r="Q1031" s="1">
        <v>96</v>
      </c>
      <c r="R1031" s="1">
        <v>17</v>
      </c>
      <c r="S1031" s="6">
        <v>5.7</v>
      </c>
      <c r="T1031" s="1" t="s">
        <v>48</v>
      </c>
      <c r="U1031" s="1" t="s">
        <v>35</v>
      </c>
      <c r="W1031" s="2">
        <v>2.5099999999999998</v>
      </c>
      <c r="X1031" s="3">
        <v>117.58</v>
      </c>
      <c r="Y1031" s="3">
        <v>653.41</v>
      </c>
      <c r="Z1031" s="4" t="str">
        <f t="shared" si="64"/>
        <v>November</v>
      </c>
      <c r="AA1031" s="1" t="str" cm="1">
        <f t="array" ref="AA1031">_xlfn.IFS(
  HOUR(L1031) &lt; 6, "Overnight (12am–6am)",
  HOUR(L1031) &lt; 10, "Morning (6am–10am)",
  HOUR(L1031) &lt; 14, "Midday (10am–2pm)",
  HOUR(L1031) &lt; 18, "Afternoon (2pm–6pm)",
  TRUE, "Evening (6pm–12am)"
)</f>
        <v>Afternoon (2pm–6pm)</v>
      </c>
      <c r="AB1031" s="5" t="str">
        <f t="shared" si="65"/>
        <v>Sunday</v>
      </c>
      <c r="AC1031" s="2">
        <f t="shared" si="66"/>
        <v>15</v>
      </c>
      <c r="AD1031" s="7">
        <f t="shared" si="67"/>
        <v>132.00000000069849</v>
      </c>
    </row>
    <row r="1032" spans="1:30" x14ac:dyDescent="0.35">
      <c r="A1032" s="1" t="s">
        <v>1121</v>
      </c>
      <c r="B1032" s="4">
        <v>45975</v>
      </c>
      <c r="C1032" s="1" t="s">
        <v>69</v>
      </c>
      <c r="D1032" s="1" t="s">
        <v>28</v>
      </c>
      <c r="E1032" s="1" t="s">
        <v>66</v>
      </c>
      <c r="F1032" s="1" t="s">
        <v>30</v>
      </c>
      <c r="G1032" s="1" t="s">
        <v>39</v>
      </c>
      <c r="H1032" s="1" t="s">
        <v>40</v>
      </c>
      <c r="I1032" s="1" t="s">
        <v>75</v>
      </c>
      <c r="J1032" s="1" t="s">
        <v>1301</v>
      </c>
      <c r="K1032" s="1" t="s">
        <v>1294</v>
      </c>
      <c r="L1032" s="5">
        <v>45975.375</v>
      </c>
      <c r="M1032" s="5">
        <v>45975.384722222225</v>
      </c>
      <c r="N1032" s="5">
        <v>45975.472222222219</v>
      </c>
      <c r="O1032" s="5">
        <v>45975.486111111109</v>
      </c>
      <c r="P1032" s="1">
        <v>14</v>
      </c>
      <c r="Q1032" s="1">
        <v>126</v>
      </c>
      <c r="R1032" s="1">
        <v>20</v>
      </c>
      <c r="S1032" s="6">
        <v>8.1999999999999993</v>
      </c>
      <c r="T1032" s="1" t="s">
        <v>48</v>
      </c>
      <c r="U1032" s="1" t="s">
        <v>35</v>
      </c>
      <c r="W1032" s="2">
        <v>1.66</v>
      </c>
      <c r="X1032" s="3">
        <v>42.1</v>
      </c>
      <c r="Y1032" s="3">
        <v>243.24</v>
      </c>
      <c r="Z1032" s="4" t="str">
        <f t="shared" si="64"/>
        <v>November</v>
      </c>
      <c r="AA1032" s="1" t="str" cm="1">
        <f t="array" ref="AA1032">_xlfn.IFS(
  HOUR(L1032) &lt; 6, "Overnight (12am–6am)",
  HOUR(L1032) &lt; 10, "Morning (6am–10am)",
  HOUR(L1032) &lt; 14, "Midday (10am–2pm)",
  HOUR(L1032) &lt; 18, "Afternoon (2pm–6pm)",
  TRUE, "Evening (6pm–12am)"
)</f>
        <v>Morning (6am–10am)</v>
      </c>
      <c r="AB1032" s="5" t="str">
        <f t="shared" si="65"/>
        <v>Friday</v>
      </c>
      <c r="AC1032" s="2">
        <f t="shared" si="66"/>
        <v>9</v>
      </c>
      <c r="AD1032" s="7">
        <f t="shared" si="67"/>
        <v>159.99999999767169</v>
      </c>
    </row>
    <row r="1033" spans="1:30" x14ac:dyDescent="0.35">
      <c r="A1033" s="1" t="s">
        <v>1122</v>
      </c>
      <c r="B1033" s="4">
        <v>45984</v>
      </c>
      <c r="C1033" s="1" t="s">
        <v>37</v>
      </c>
      <c r="D1033" s="1" t="s">
        <v>28</v>
      </c>
      <c r="E1033" s="1" t="s">
        <v>53</v>
      </c>
      <c r="F1033" s="1" t="s">
        <v>30</v>
      </c>
      <c r="G1033" s="1" t="s">
        <v>31</v>
      </c>
      <c r="H1033" s="1" t="s">
        <v>32</v>
      </c>
      <c r="I1033" s="1" t="s">
        <v>85</v>
      </c>
      <c r="J1033" s="1" t="s">
        <v>1320</v>
      </c>
      <c r="K1033" s="1" t="s">
        <v>1293</v>
      </c>
      <c r="L1033" s="5">
        <v>45984.684027777781</v>
      </c>
      <c r="M1033" s="5">
        <v>45984.688194444447</v>
      </c>
      <c r="N1033" s="5">
        <v>45984.727083333331</v>
      </c>
      <c r="O1033" s="5">
        <v>45984.748611111114</v>
      </c>
      <c r="P1033" s="1">
        <v>6</v>
      </c>
      <c r="Q1033" s="1">
        <v>56</v>
      </c>
      <c r="R1033" s="1">
        <v>31</v>
      </c>
      <c r="S1033" s="6">
        <v>24.6</v>
      </c>
      <c r="T1033" s="1" t="s">
        <v>34</v>
      </c>
      <c r="U1033" s="1" t="s">
        <v>35</v>
      </c>
      <c r="W1033" s="2">
        <v>1.01</v>
      </c>
      <c r="X1033" s="3">
        <v>29.37</v>
      </c>
      <c r="Y1033" s="3">
        <v>145.09</v>
      </c>
      <c r="Z1033" s="4" t="str">
        <f t="shared" si="64"/>
        <v>November</v>
      </c>
      <c r="AA1033" s="1" t="str" cm="1">
        <f t="array" ref="AA1033">_xlfn.IFS(
  HOUR(L1033) &lt; 6, "Overnight (12am–6am)",
  HOUR(L1033) &lt; 10, "Morning (6am–10am)",
  HOUR(L1033) &lt; 14, "Midday (10am–2pm)",
  HOUR(L1033) &lt; 18, "Afternoon (2pm–6pm)",
  TRUE, "Evening (6pm–12am)"
)</f>
        <v>Afternoon (2pm–6pm)</v>
      </c>
      <c r="AB1033" s="5" t="str">
        <f t="shared" si="65"/>
        <v>Sunday</v>
      </c>
      <c r="AC1033" s="2">
        <f t="shared" si="66"/>
        <v>16</v>
      </c>
      <c r="AD1033" s="7">
        <f t="shared" si="67"/>
        <v>92.999999999301508</v>
      </c>
    </row>
    <row r="1034" spans="1:30" x14ac:dyDescent="0.35">
      <c r="A1034" s="1" t="s">
        <v>1123</v>
      </c>
      <c r="B1034" s="4">
        <v>45987</v>
      </c>
      <c r="C1034" s="1" t="s">
        <v>119</v>
      </c>
      <c r="D1034" s="1" t="s">
        <v>28</v>
      </c>
      <c r="E1034" s="1" t="s">
        <v>29</v>
      </c>
      <c r="F1034" s="1" t="s">
        <v>30</v>
      </c>
      <c r="G1034" s="1" t="s">
        <v>39</v>
      </c>
      <c r="H1034" s="1" t="s">
        <v>40</v>
      </c>
      <c r="I1034" s="1" t="s">
        <v>47</v>
      </c>
      <c r="J1034" s="1" t="s">
        <v>1308</v>
      </c>
      <c r="K1034" s="1" t="s">
        <v>1293</v>
      </c>
      <c r="L1034" s="5">
        <v>45987.371527777781</v>
      </c>
      <c r="M1034" s="5">
        <v>45987.374305555553</v>
      </c>
      <c r="N1034" s="5">
        <v>45987.399305555555</v>
      </c>
      <c r="O1034" s="5">
        <v>45987.404166666667</v>
      </c>
      <c r="P1034" s="1">
        <v>4</v>
      </c>
      <c r="Q1034" s="1">
        <v>36</v>
      </c>
      <c r="R1034" s="1">
        <v>7</v>
      </c>
      <c r="S1034" s="6">
        <v>1</v>
      </c>
      <c r="T1034" s="1" t="s">
        <v>77</v>
      </c>
      <c r="U1034" s="1" t="s">
        <v>35</v>
      </c>
      <c r="W1034" s="2">
        <v>1.34</v>
      </c>
      <c r="X1034" s="3">
        <v>191.93</v>
      </c>
      <c r="Y1034" s="3">
        <v>722.13</v>
      </c>
      <c r="Z1034" s="4" t="str">
        <f t="shared" si="64"/>
        <v>November</v>
      </c>
      <c r="AA1034" s="1" t="str" cm="1">
        <f t="array" ref="AA1034">_xlfn.IFS(
  HOUR(L1034) &lt; 6, "Overnight (12am–6am)",
  HOUR(L1034) &lt; 10, "Morning (6am–10am)",
  HOUR(L1034) &lt; 14, "Midday (10am–2pm)",
  HOUR(L1034) &lt; 18, "Afternoon (2pm–6pm)",
  TRUE, "Evening (6pm–12am)"
)</f>
        <v>Morning (6am–10am)</v>
      </c>
      <c r="AB1034" s="5" t="str">
        <f t="shared" si="65"/>
        <v>Wednesday</v>
      </c>
      <c r="AC1034" s="2">
        <f t="shared" si="66"/>
        <v>8</v>
      </c>
      <c r="AD1034" s="7">
        <f t="shared" si="67"/>
        <v>46.999999996041879</v>
      </c>
    </row>
    <row r="1035" spans="1:30" x14ac:dyDescent="0.35">
      <c r="A1035" s="1" t="s">
        <v>1124</v>
      </c>
      <c r="B1035" s="4">
        <v>45972</v>
      </c>
      <c r="C1035" s="1" t="s">
        <v>37</v>
      </c>
      <c r="D1035" s="1" t="s">
        <v>28</v>
      </c>
      <c r="E1035" s="1" t="s">
        <v>38</v>
      </c>
      <c r="F1035" s="1" t="s">
        <v>30</v>
      </c>
      <c r="G1035" s="1" t="s">
        <v>31</v>
      </c>
      <c r="H1035" s="1" t="s">
        <v>32</v>
      </c>
      <c r="I1035" s="1" t="s">
        <v>47</v>
      </c>
      <c r="J1035" s="1" t="s">
        <v>1305</v>
      </c>
      <c r="K1035" s="1" t="s">
        <v>1294</v>
      </c>
      <c r="L1035" s="5">
        <v>45972.326388888891</v>
      </c>
      <c r="M1035" s="5">
        <v>45972.334027777775</v>
      </c>
      <c r="N1035" s="5">
        <v>45972.383333333331</v>
      </c>
      <c r="O1035" s="5">
        <v>45972.405555555553</v>
      </c>
      <c r="P1035" s="1">
        <v>11</v>
      </c>
      <c r="Q1035" s="1">
        <v>71</v>
      </c>
      <c r="R1035" s="1">
        <v>32</v>
      </c>
      <c r="S1035" s="6">
        <v>16.100000000000001</v>
      </c>
      <c r="T1035" s="1" t="s">
        <v>34</v>
      </c>
      <c r="U1035" s="1" t="s">
        <v>70</v>
      </c>
      <c r="V1035" s="1" t="s">
        <v>146</v>
      </c>
      <c r="W1035" s="2">
        <v>0</v>
      </c>
      <c r="X1035" s="3">
        <v>0</v>
      </c>
      <c r="Y1035" s="3">
        <v>0</v>
      </c>
      <c r="Z1035" s="4" t="str">
        <f t="shared" si="64"/>
        <v>November</v>
      </c>
      <c r="AA1035" s="1" t="str" cm="1">
        <f t="array" ref="AA1035">_xlfn.IFS(
  HOUR(L1035) &lt; 6, "Overnight (12am–6am)",
  HOUR(L1035) &lt; 10, "Morning (6am–10am)",
  HOUR(L1035) &lt; 14, "Midday (10am–2pm)",
  HOUR(L1035) &lt; 18, "Afternoon (2pm–6pm)",
  TRUE, "Evening (6pm–12am)"
)</f>
        <v>Morning (6am–10am)</v>
      </c>
      <c r="AB1035" s="5" t="str">
        <f t="shared" si="65"/>
        <v>Tuesday</v>
      </c>
      <c r="AC1035" s="2">
        <f t="shared" si="66"/>
        <v>7</v>
      </c>
      <c r="AD1035" s="7">
        <f t="shared" si="67"/>
        <v>113.99999999441206</v>
      </c>
    </row>
    <row r="1036" spans="1:30" x14ac:dyDescent="0.35">
      <c r="A1036" s="1" t="s">
        <v>1125</v>
      </c>
      <c r="B1036" s="4">
        <v>45968</v>
      </c>
      <c r="C1036" s="1" t="s">
        <v>37</v>
      </c>
      <c r="D1036" s="1" t="s">
        <v>28</v>
      </c>
      <c r="E1036" s="1" t="s">
        <v>66</v>
      </c>
      <c r="F1036" s="1" t="s">
        <v>44</v>
      </c>
      <c r="G1036" s="1" t="s">
        <v>39</v>
      </c>
      <c r="H1036" s="1" t="s">
        <v>40</v>
      </c>
      <c r="I1036" s="1" t="s">
        <v>107</v>
      </c>
      <c r="J1036" s="1" t="s">
        <v>1314</v>
      </c>
      <c r="K1036" s="1" t="s">
        <v>1296</v>
      </c>
      <c r="L1036" s="5">
        <v>45968.381944444445</v>
      </c>
      <c r="M1036" s="5">
        <v>45968.393055555556</v>
      </c>
      <c r="N1036" s="5">
        <v>45968.44027777778</v>
      </c>
      <c r="O1036" s="5">
        <v>45968.459722222222</v>
      </c>
      <c r="P1036" s="1">
        <v>16</v>
      </c>
      <c r="Q1036" s="1">
        <v>68</v>
      </c>
      <c r="R1036" s="1">
        <v>28</v>
      </c>
      <c r="S1036" s="6">
        <v>13.8</v>
      </c>
      <c r="T1036" s="1" t="s">
        <v>41</v>
      </c>
      <c r="U1036" s="1" t="s">
        <v>35</v>
      </c>
      <c r="W1036" s="2">
        <v>0.73</v>
      </c>
      <c r="X1036" s="3">
        <v>0</v>
      </c>
      <c r="Y1036" s="3">
        <v>252.5</v>
      </c>
      <c r="Z1036" s="4" t="str">
        <f t="shared" si="64"/>
        <v>November</v>
      </c>
      <c r="AA1036" s="1" t="str" cm="1">
        <f t="array" ref="AA1036">_xlfn.IFS(
  HOUR(L1036) &lt; 6, "Overnight (12am–6am)",
  HOUR(L1036) &lt; 10, "Morning (6am–10am)",
  HOUR(L1036) &lt; 14, "Midday (10am–2pm)",
  HOUR(L1036) &lt; 18, "Afternoon (2pm–6pm)",
  TRUE, "Evening (6pm–12am)"
)</f>
        <v>Morning (6am–10am)</v>
      </c>
      <c r="AB1036" s="5" t="str">
        <f t="shared" si="65"/>
        <v>Friday</v>
      </c>
      <c r="AC1036" s="2">
        <f t="shared" si="66"/>
        <v>9</v>
      </c>
      <c r="AD1036" s="7">
        <f t="shared" si="67"/>
        <v>111.99999999837019</v>
      </c>
    </row>
    <row r="1037" spans="1:30" x14ac:dyDescent="0.35">
      <c r="A1037" s="1" t="s">
        <v>1126</v>
      </c>
      <c r="B1037" s="4">
        <v>45971</v>
      </c>
      <c r="C1037" s="1" t="s">
        <v>88</v>
      </c>
      <c r="D1037" s="1" t="s">
        <v>28</v>
      </c>
      <c r="E1037" s="1" t="s">
        <v>53</v>
      </c>
      <c r="F1037" s="1" t="s">
        <v>30</v>
      </c>
      <c r="G1037" s="1" t="s">
        <v>39</v>
      </c>
      <c r="H1037" s="1" t="s">
        <v>40</v>
      </c>
      <c r="I1037" s="1" t="s">
        <v>57</v>
      </c>
      <c r="J1037" s="1" t="s">
        <v>1302</v>
      </c>
      <c r="K1037" s="1" t="s">
        <v>1294</v>
      </c>
      <c r="L1037" s="5">
        <v>45971.548611111109</v>
      </c>
      <c r="M1037" s="5">
        <v>45971.563888888886</v>
      </c>
      <c r="N1037" s="5">
        <v>45971.577777777777</v>
      </c>
      <c r="O1037" s="5">
        <v>45971.585416666669</v>
      </c>
      <c r="P1037" s="1">
        <v>22</v>
      </c>
      <c r="Q1037" s="1">
        <v>20</v>
      </c>
      <c r="R1037" s="1">
        <v>11</v>
      </c>
      <c r="S1037" s="6">
        <v>11.4</v>
      </c>
      <c r="T1037" s="1" t="s">
        <v>77</v>
      </c>
      <c r="U1037" s="1" t="s">
        <v>35</v>
      </c>
      <c r="W1037" s="2">
        <v>1.68</v>
      </c>
      <c r="X1037" s="3">
        <v>72.25</v>
      </c>
      <c r="Y1037" s="3">
        <v>452.53</v>
      </c>
      <c r="Z1037" s="4" t="str">
        <f t="shared" si="64"/>
        <v>November</v>
      </c>
      <c r="AA1037" s="1" t="str" cm="1">
        <f t="array" ref="AA1037">_xlfn.IFS(
  HOUR(L1037) &lt; 6, "Overnight (12am–6am)",
  HOUR(L1037) &lt; 10, "Morning (6am–10am)",
  HOUR(L1037) &lt; 14, "Midday (10am–2pm)",
  HOUR(L1037) &lt; 18, "Afternoon (2pm–6pm)",
  TRUE, "Evening (6pm–12am)"
)</f>
        <v>Midday (10am–2pm)</v>
      </c>
      <c r="AB1037" s="5" t="str">
        <f t="shared" si="65"/>
        <v>Monday</v>
      </c>
      <c r="AC1037" s="2">
        <f t="shared" si="66"/>
        <v>13</v>
      </c>
      <c r="AD1037" s="7">
        <f t="shared" si="67"/>
        <v>53.000000005122274</v>
      </c>
    </row>
    <row r="1038" spans="1:30" x14ac:dyDescent="0.35">
      <c r="A1038" s="1" t="s">
        <v>1127</v>
      </c>
      <c r="B1038" s="4">
        <v>45966</v>
      </c>
      <c r="C1038" s="1" t="s">
        <v>99</v>
      </c>
      <c r="D1038" s="1" t="s">
        <v>28</v>
      </c>
      <c r="E1038" s="1" t="s">
        <v>38</v>
      </c>
      <c r="F1038" s="1" t="s">
        <v>30</v>
      </c>
      <c r="G1038" s="1" t="s">
        <v>39</v>
      </c>
      <c r="H1038" s="1" t="s">
        <v>40</v>
      </c>
      <c r="I1038" s="1" t="s">
        <v>73</v>
      </c>
      <c r="J1038" s="1" t="s">
        <v>1304</v>
      </c>
      <c r="K1038" s="1" t="s">
        <v>1296</v>
      </c>
      <c r="L1038" s="5">
        <v>45966.625</v>
      </c>
      <c r="M1038" s="5">
        <v>45966.625694444447</v>
      </c>
      <c r="N1038" s="5">
        <v>45966.707638888889</v>
      </c>
      <c r="O1038" s="5">
        <v>45966.722916666666</v>
      </c>
      <c r="P1038" s="1">
        <v>1</v>
      </c>
      <c r="Q1038" s="1">
        <v>118</v>
      </c>
      <c r="R1038" s="1">
        <v>22</v>
      </c>
      <c r="S1038" s="6">
        <v>17</v>
      </c>
      <c r="T1038" s="1" t="s">
        <v>60</v>
      </c>
      <c r="U1038" s="1" t="s">
        <v>35</v>
      </c>
      <c r="W1038" s="2">
        <v>2</v>
      </c>
      <c r="X1038" s="3">
        <v>46.93</v>
      </c>
      <c r="Y1038" s="3">
        <v>716.54</v>
      </c>
      <c r="Z1038" s="4" t="str">
        <f t="shared" si="64"/>
        <v>November</v>
      </c>
      <c r="AA1038" s="1" t="str" cm="1">
        <f t="array" ref="AA1038">_xlfn.IFS(
  HOUR(L1038) &lt; 6, "Overnight (12am–6am)",
  HOUR(L1038) &lt; 10, "Morning (6am–10am)",
  HOUR(L1038) &lt; 14, "Midday (10am–2pm)",
  HOUR(L1038) &lt; 18, "Afternoon (2pm–6pm)",
  TRUE, "Evening (6pm–12am)"
)</f>
        <v>Afternoon (2pm–6pm)</v>
      </c>
      <c r="AB1038" s="5" t="str">
        <f t="shared" si="65"/>
        <v>Wednesday</v>
      </c>
      <c r="AC1038" s="2">
        <f t="shared" si="66"/>
        <v>15</v>
      </c>
      <c r="AD1038" s="7">
        <f t="shared" si="67"/>
        <v>140.99999999860302</v>
      </c>
    </row>
    <row r="1039" spans="1:30" x14ac:dyDescent="0.35">
      <c r="A1039" s="1" t="s">
        <v>1128</v>
      </c>
      <c r="B1039" s="4">
        <v>45975</v>
      </c>
      <c r="C1039" s="1" t="s">
        <v>27</v>
      </c>
      <c r="D1039" s="1" t="s">
        <v>28</v>
      </c>
      <c r="E1039" s="1" t="s">
        <v>29</v>
      </c>
      <c r="F1039" s="1" t="s">
        <v>44</v>
      </c>
      <c r="G1039" s="1" t="s">
        <v>31</v>
      </c>
      <c r="H1039" s="1" t="s">
        <v>32</v>
      </c>
      <c r="I1039" s="1" t="s">
        <v>33</v>
      </c>
      <c r="J1039" s="1" t="s">
        <v>1308</v>
      </c>
      <c r="K1039" s="1" t="s">
        <v>1293</v>
      </c>
      <c r="L1039" s="5">
        <v>45975.392361111109</v>
      </c>
      <c r="M1039" s="5">
        <v>45975.393055555556</v>
      </c>
      <c r="N1039" s="5">
        <v>45975.393055555556</v>
      </c>
      <c r="O1039" s="5">
        <v>45975.414583333331</v>
      </c>
      <c r="P1039" s="1">
        <v>1</v>
      </c>
      <c r="Q1039" s="1">
        <v>0</v>
      </c>
      <c r="R1039" s="1">
        <v>31</v>
      </c>
      <c r="S1039" s="6">
        <v>17</v>
      </c>
      <c r="T1039" s="1" t="s">
        <v>48</v>
      </c>
      <c r="U1039" s="1" t="s">
        <v>35</v>
      </c>
      <c r="W1039" s="2">
        <v>1.2</v>
      </c>
      <c r="X1039" s="3">
        <v>13.42</v>
      </c>
      <c r="Y1039" s="3">
        <v>165.58</v>
      </c>
      <c r="Z1039" s="4" t="str">
        <f t="shared" si="64"/>
        <v>November</v>
      </c>
      <c r="AA1039" s="1" t="str" cm="1">
        <f t="array" ref="AA1039">_xlfn.IFS(
  HOUR(L1039) &lt; 6, "Overnight (12am–6am)",
  HOUR(L1039) &lt; 10, "Morning (6am–10am)",
  HOUR(L1039) &lt; 14, "Midday (10am–2pm)",
  HOUR(L1039) &lt; 18, "Afternoon (2pm–6pm)",
  TRUE, "Evening (6pm–12am)"
)</f>
        <v>Morning (6am–10am)</v>
      </c>
      <c r="AB1039" s="5" t="str">
        <f t="shared" si="65"/>
        <v>Friday</v>
      </c>
      <c r="AC1039" s="2">
        <f t="shared" si="66"/>
        <v>9</v>
      </c>
      <c r="AD1039" s="7">
        <f t="shared" si="67"/>
        <v>31.999999999534339</v>
      </c>
    </row>
    <row r="1040" spans="1:30" x14ac:dyDescent="0.35">
      <c r="A1040" s="1" t="s">
        <v>1129</v>
      </c>
      <c r="B1040" s="4">
        <v>45987</v>
      </c>
      <c r="C1040" s="1" t="s">
        <v>83</v>
      </c>
      <c r="D1040" s="1" t="s">
        <v>28</v>
      </c>
      <c r="E1040" s="1" t="s">
        <v>56</v>
      </c>
      <c r="F1040" s="1" t="s">
        <v>30</v>
      </c>
      <c r="G1040" s="1" t="s">
        <v>31</v>
      </c>
      <c r="H1040" s="1" t="s">
        <v>32</v>
      </c>
      <c r="I1040" s="1" t="s">
        <v>75</v>
      </c>
      <c r="J1040" s="1" t="s">
        <v>1301</v>
      </c>
      <c r="K1040" s="1" t="s">
        <v>1295</v>
      </c>
      <c r="L1040" s="5">
        <v>45987.364583333336</v>
      </c>
      <c r="M1040" s="5">
        <v>45987.37222222222</v>
      </c>
      <c r="N1040" s="5">
        <v>45987.456250000003</v>
      </c>
      <c r="O1040" s="5">
        <v>45987.472916666666</v>
      </c>
      <c r="P1040" s="1">
        <v>11</v>
      </c>
      <c r="Q1040" s="1">
        <v>121</v>
      </c>
      <c r="R1040" s="1">
        <v>24</v>
      </c>
      <c r="S1040" s="6">
        <v>7.4</v>
      </c>
      <c r="T1040" s="1" t="s">
        <v>34</v>
      </c>
      <c r="U1040" s="1" t="s">
        <v>35</v>
      </c>
      <c r="W1040" s="2">
        <v>1.28</v>
      </c>
      <c r="X1040" s="3">
        <v>34.42</v>
      </c>
      <c r="Y1040" s="3">
        <v>215.04</v>
      </c>
      <c r="Z1040" s="4" t="str">
        <f t="shared" si="64"/>
        <v>November</v>
      </c>
      <c r="AA1040" s="1" t="str" cm="1">
        <f t="array" ref="AA1040">_xlfn.IFS(
  HOUR(L1040) &lt; 6, "Overnight (12am–6am)",
  HOUR(L1040) &lt; 10, "Morning (6am–10am)",
  HOUR(L1040) &lt; 14, "Midday (10am–2pm)",
  HOUR(L1040) &lt; 18, "Afternoon (2pm–6pm)",
  TRUE, "Evening (6pm–12am)"
)</f>
        <v>Morning (6am–10am)</v>
      </c>
      <c r="AB1040" s="5" t="str">
        <f t="shared" si="65"/>
        <v>Wednesday</v>
      </c>
      <c r="AC1040" s="2">
        <f t="shared" si="66"/>
        <v>8</v>
      </c>
      <c r="AD1040" s="7">
        <f t="shared" si="67"/>
        <v>155.99999999511056</v>
      </c>
    </row>
    <row r="1041" spans="1:30" x14ac:dyDescent="0.35">
      <c r="A1041" s="1" t="s">
        <v>1130</v>
      </c>
      <c r="B1041" s="4">
        <v>45984</v>
      </c>
      <c r="C1041" s="1" t="s">
        <v>52</v>
      </c>
      <c r="D1041" s="1" t="s">
        <v>28</v>
      </c>
      <c r="E1041" s="1" t="s">
        <v>38</v>
      </c>
      <c r="F1041" s="1" t="s">
        <v>30</v>
      </c>
      <c r="G1041" s="1" t="s">
        <v>39</v>
      </c>
      <c r="H1041" s="1" t="s">
        <v>40</v>
      </c>
      <c r="I1041" s="1" t="s">
        <v>67</v>
      </c>
      <c r="J1041" s="1" t="s">
        <v>1306</v>
      </c>
      <c r="K1041" s="1" t="s">
        <v>1295</v>
      </c>
      <c r="L1041" s="5">
        <v>45984.548611111109</v>
      </c>
      <c r="M1041" s="5">
        <v>45984.5625</v>
      </c>
      <c r="N1041" s="5">
        <v>45984.622916666667</v>
      </c>
      <c r="O1041" s="5">
        <v>45984.656944444447</v>
      </c>
      <c r="P1041" s="1">
        <v>20</v>
      </c>
      <c r="Q1041" s="1">
        <v>87</v>
      </c>
      <c r="R1041" s="1">
        <v>49</v>
      </c>
      <c r="S1041" s="6">
        <v>17.3</v>
      </c>
      <c r="T1041" s="1" t="s">
        <v>54</v>
      </c>
      <c r="U1041" s="1" t="s">
        <v>35</v>
      </c>
      <c r="W1041" s="2">
        <v>1.97</v>
      </c>
      <c r="X1041" s="3">
        <v>146.21</v>
      </c>
      <c r="Y1041" s="3">
        <v>427.76</v>
      </c>
      <c r="Z1041" s="4" t="str">
        <f t="shared" si="64"/>
        <v>November</v>
      </c>
      <c r="AA1041" s="1" t="str" cm="1">
        <f t="array" ref="AA1041">_xlfn.IFS(
  HOUR(L1041) &lt; 6, "Overnight (12am–6am)",
  HOUR(L1041) &lt; 10, "Morning (6am–10am)",
  HOUR(L1041) &lt; 14, "Midday (10am–2pm)",
  HOUR(L1041) &lt; 18, "Afternoon (2pm–6pm)",
  TRUE, "Evening (6pm–12am)"
)</f>
        <v>Midday (10am–2pm)</v>
      </c>
      <c r="AB1041" s="5" t="str">
        <f t="shared" si="65"/>
        <v>Sunday</v>
      </c>
      <c r="AC1041" s="2">
        <f t="shared" si="66"/>
        <v>13</v>
      </c>
      <c r="AD1041" s="7">
        <f t="shared" si="67"/>
        <v>156.00000000558794</v>
      </c>
    </row>
    <row r="1042" spans="1:30" x14ac:dyDescent="0.35">
      <c r="A1042" s="1" t="s">
        <v>1131</v>
      </c>
      <c r="B1042" s="4">
        <v>45983</v>
      </c>
      <c r="C1042" s="1" t="s">
        <v>43</v>
      </c>
      <c r="D1042" s="1" t="s">
        <v>28</v>
      </c>
      <c r="E1042" s="1" t="s">
        <v>29</v>
      </c>
      <c r="F1042" s="1" t="s">
        <v>44</v>
      </c>
      <c r="G1042" s="1" t="s">
        <v>31</v>
      </c>
      <c r="H1042" s="1" t="s">
        <v>32</v>
      </c>
      <c r="I1042" s="1" t="s">
        <v>67</v>
      </c>
      <c r="J1042" s="1" t="s">
        <v>1322</v>
      </c>
      <c r="K1042" s="1" t="s">
        <v>1292</v>
      </c>
      <c r="L1042" s="5">
        <v>45983.336805555555</v>
      </c>
      <c r="M1042" s="5">
        <v>45983.354861111111</v>
      </c>
      <c r="N1042" s="5">
        <v>45983.446527777778</v>
      </c>
      <c r="O1042" s="5">
        <v>45983.469444444447</v>
      </c>
      <c r="P1042" s="1">
        <v>26</v>
      </c>
      <c r="Q1042" s="1">
        <v>132</v>
      </c>
      <c r="R1042" s="1">
        <v>33</v>
      </c>
      <c r="S1042" s="6">
        <v>9.6</v>
      </c>
      <c r="T1042" s="1" t="s">
        <v>34</v>
      </c>
      <c r="U1042" s="1" t="s">
        <v>35</v>
      </c>
      <c r="W1042" s="2">
        <v>1.39</v>
      </c>
      <c r="X1042" s="3">
        <v>49.25</v>
      </c>
      <c r="Y1042" s="3">
        <v>234.05</v>
      </c>
      <c r="Z1042" s="4" t="str">
        <f t="shared" si="64"/>
        <v>November</v>
      </c>
      <c r="AA1042" s="1" t="str" cm="1">
        <f t="array" ref="AA1042">_xlfn.IFS(
  HOUR(L1042) &lt; 6, "Overnight (12am–6am)",
  HOUR(L1042) &lt; 10, "Morning (6am–10am)",
  HOUR(L1042) &lt; 14, "Midday (10am–2pm)",
  HOUR(L1042) &lt; 18, "Afternoon (2pm–6pm)",
  TRUE, "Evening (6pm–12am)"
)</f>
        <v>Morning (6am–10am)</v>
      </c>
      <c r="AB1042" s="5" t="str">
        <f t="shared" si="65"/>
        <v>Saturday</v>
      </c>
      <c r="AC1042" s="2">
        <f t="shared" si="66"/>
        <v>8</v>
      </c>
      <c r="AD1042" s="7">
        <f t="shared" si="67"/>
        <v>191.00000000442378</v>
      </c>
    </row>
    <row r="1043" spans="1:30" x14ac:dyDescent="0.35">
      <c r="A1043" s="1" t="s">
        <v>1132</v>
      </c>
      <c r="B1043" s="4">
        <v>45965</v>
      </c>
      <c r="C1043" s="1" t="s">
        <v>37</v>
      </c>
      <c r="D1043" s="1" t="s">
        <v>28</v>
      </c>
      <c r="E1043" s="1" t="s">
        <v>29</v>
      </c>
      <c r="F1043" s="1" t="s">
        <v>30</v>
      </c>
      <c r="G1043" s="1" t="s">
        <v>45</v>
      </c>
      <c r="H1043" s="1" t="s">
        <v>46</v>
      </c>
      <c r="I1043" s="1" t="s">
        <v>67</v>
      </c>
      <c r="J1043" s="1" t="s">
        <v>1322</v>
      </c>
      <c r="K1043" s="1" t="s">
        <v>1294</v>
      </c>
      <c r="L1043" s="5">
        <v>45965.892361111109</v>
      </c>
      <c r="M1043" s="5">
        <v>45965.896527777775</v>
      </c>
      <c r="N1043" s="5">
        <v>45965.911805555559</v>
      </c>
      <c r="O1043" s="5">
        <v>45965.938194444447</v>
      </c>
      <c r="P1043" s="1">
        <v>6</v>
      </c>
      <c r="Q1043" s="1">
        <v>22</v>
      </c>
      <c r="R1043" s="1">
        <v>38</v>
      </c>
      <c r="S1043" s="6">
        <v>11.6</v>
      </c>
      <c r="T1043" s="1" t="s">
        <v>54</v>
      </c>
      <c r="U1043" s="1" t="s">
        <v>177</v>
      </c>
      <c r="V1043" s="1" t="s">
        <v>483</v>
      </c>
      <c r="W1043" s="2">
        <v>0</v>
      </c>
      <c r="X1043" s="3">
        <v>0</v>
      </c>
      <c r="Y1043" s="3">
        <v>0</v>
      </c>
      <c r="Z1043" s="4" t="str">
        <f t="shared" si="64"/>
        <v>November</v>
      </c>
      <c r="AA1043" s="1" t="str" cm="1">
        <f t="array" ref="AA1043">_xlfn.IFS(
  HOUR(L1043) &lt; 6, "Overnight (12am–6am)",
  HOUR(L1043) &lt; 10, "Morning (6am–10am)",
  HOUR(L1043) &lt; 14, "Midday (10am–2pm)",
  HOUR(L1043) &lt; 18, "Afternoon (2pm–6pm)",
  TRUE, "Evening (6pm–12am)"
)</f>
        <v>Evening (6pm–12am)</v>
      </c>
      <c r="AB1043" s="5" t="str">
        <f t="shared" si="65"/>
        <v>Tuesday</v>
      </c>
      <c r="AC1043" s="2">
        <f t="shared" si="66"/>
        <v>21</v>
      </c>
      <c r="AD1043" s="7">
        <f t="shared" si="67"/>
        <v>66.000000005587935</v>
      </c>
    </row>
    <row r="1044" spans="1:30" x14ac:dyDescent="0.35">
      <c r="A1044" s="1" t="s">
        <v>1133</v>
      </c>
      <c r="B1044" s="4">
        <v>45986</v>
      </c>
      <c r="C1044" s="1" t="s">
        <v>69</v>
      </c>
      <c r="D1044" s="1" t="s">
        <v>28</v>
      </c>
      <c r="E1044" s="1" t="s">
        <v>66</v>
      </c>
      <c r="F1044" s="1" t="s">
        <v>30</v>
      </c>
      <c r="G1044" s="1" t="s">
        <v>39</v>
      </c>
      <c r="H1044" s="1" t="s">
        <v>40</v>
      </c>
      <c r="I1044" s="1" t="s">
        <v>57</v>
      </c>
      <c r="J1044" s="1" t="s">
        <v>1303</v>
      </c>
      <c r="K1044" s="1" t="s">
        <v>1293</v>
      </c>
      <c r="L1044" s="5">
        <v>45986.364583333336</v>
      </c>
      <c r="M1044" s="5">
        <v>45986.376388888886</v>
      </c>
      <c r="N1044" s="5">
        <v>45986.421527777777</v>
      </c>
      <c r="O1044" s="5">
        <v>45986.430555555555</v>
      </c>
      <c r="P1044" s="1">
        <v>17</v>
      </c>
      <c r="Q1044" s="1">
        <v>65</v>
      </c>
      <c r="R1044" s="1">
        <v>13</v>
      </c>
      <c r="S1044" s="6">
        <v>1</v>
      </c>
      <c r="T1044" s="1" t="s">
        <v>54</v>
      </c>
      <c r="U1044" s="1" t="s">
        <v>35</v>
      </c>
      <c r="W1044" s="2">
        <v>1.32</v>
      </c>
      <c r="X1044" s="3">
        <v>23.06</v>
      </c>
      <c r="Y1044" s="3">
        <v>869.81</v>
      </c>
      <c r="Z1044" s="4" t="str">
        <f t="shared" si="64"/>
        <v>November</v>
      </c>
      <c r="AA1044" s="1" t="str" cm="1">
        <f t="array" ref="AA1044">_xlfn.IFS(
  HOUR(L1044) &lt; 6, "Overnight (12am–6am)",
  HOUR(L1044) &lt; 10, "Morning (6am–10am)",
  HOUR(L1044) &lt; 14, "Midday (10am–2pm)",
  HOUR(L1044) &lt; 18, "Afternoon (2pm–6pm)",
  TRUE, "Evening (6pm–12am)"
)</f>
        <v>Morning (6am–10am)</v>
      </c>
      <c r="AB1044" s="5" t="str">
        <f t="shared" si="65"/>
        <v>Tuesday</v>
      </c>
      <c r="AC1044" s="2">
        <f t="shared" si="66"/>
        <v>8</v>
      </c>
      <c r="AD1044" s="7">
        <f t="shared" si="67"/>
        <v>94.999999995343387</v>
      </c>
    </row>
    <row r="1045" spans="1:30" x14ac:dyDescent="0.35">
      <c r="A1045" s="1" t="s">
        <v>1134</v>
      </c>
      <c r="B1045" s="4">
        <v>45971</v>
      </c>
      <c r="C1045" s="1" t="s">
        <v>130</v>
      </c>
      <c r="D1045" s="1" t="s">
        <v>28</v>
      </c>
      <c r="E1045" s="1" t="s">
        <v>29</v>
      </c>
      <c r="F1045" s="1" t="s">
        <v>30</v>
      </c>
      <c r="G1045" s="1" t="s">
        <v>31</v>
      </c>
      <c r="H1045" s="1" t="s">
        <v>32</v>
      </c>
      <c r="I1045" s="1" t="s">
        <v>73</v>
      </c>
      <c r="J1045" s="1" t="s">
        <v>1315</v>
      </c>
      <c r="K1045" s="1" t="s">
        <v>1295</v>
      </c>
      <c r="L1045" s="5">
        <v>45971.298611111109</v>
      </c>
      <c r="M1045" s="5">
        <v>45971.311111111114</v>
      </c>
      <c r="N1045" s="5">
        <v>45971.331250000003</v>
      </c>
      <c r="O1045" s="5">
        <v>45971.34652777778</v>
      </c>
      <c r="P1045" s="1">
        <v>18</v>
      </c>
      <c r="Q1045" s="1">
        <v>29</v>
      </c>
      <c r="R1045" s="1">
        <v>22</v>
      </c>
      <c r="S1045" s="6">
        <v>5.6</v>
      </c>
      <c r="T1045" s="1" t="s">
        <v>34</v>
      </c>
      <c r="U1045" s="1" t="s">
        <v>35</v>
      </c>
      <c r="W1045" s="2">
        <v>1.21</v>
      </c>
      <c r="X1045" s="3">
        <v>22.04</v>
      </c>
      <c r="Y1045" s="3">
        <v>273.33</v>
      </c>
      <c r="Z1045" s="4" t="str">
        <f t="shared" si="64"/>
        <v>November</v>
      </c>
      <c r="AA1045" s="1" t="str" cm="1">
        <f t="array" ref="AA1045">_xlfn.IFS(
  HOUR(L1045) &lt; 6, "Overnight (12am–6am)",
  HOUR(L1045) &lt; 10, "Morning (6am–10am)",
  HOUR(L1045) &lt; 14, "Midday (10am–2pm)",
  HOUR(L1045) &lt; 18, "Afternoon (2pm–6pm)",
  TRUE, "Evening (6pm–12am)"
)</f>
        <v>Morning (6am–10am)</v>
      </c>
      <c r="AB1045" s="5" t="str">
        <f t="shared" si="65"/>
        <v>Monday</v>
      </c>
      <c r="AC1045" s="2">
        <f t="shared" si="66"/>
        <v>7</v>
      </c>
      <c r="AD1045" s="7">
        <f t="shared" si="67"/>
        <v>69.000000004889444</v>
      </c>
    </row>
    <row r="1046" spans="1:30" x14ac:dyDescent="0.35">
      <c r="A1046" s="1" t="s">
        <v>1135</v>
      </c>
      <c r="B1046" s="4">
        <v>45988</v>
      </c>
      <c r="C1046" s="1" t="s">
        <v>130</v>
      </c>
      <c r="D1046" s="1" t="s">
        <v>28</v>
      </c>
      <c r="E1046" s="1" t="s">
        <v>53</v>
      </c>
      <c r="F1046" s="1" t="s">
        <v>44</v>
      </c>
      <c r="G1046" s="1" t="s">
        <v>39</v>
      </c>
      <c r="H1046" s="1" t="s">
        <v>40</v>
      </c>
      <c r="I1046" s="1" t="s">
        <v>107</v>
      </c>
      <c r="J1046" s="1" t="s">
        <v>1322</v>
      </c>
      <c r="K1046" s="1" t="s">
        <v>1294</v>
      </c>
      <c r="L1046" s="5">
        <v>45988.53125</v>
      </c>
      <c r="M1046" s="5">
        <v>45988.541666666664</v>
      </c>
      <c r="N1046" s="5">
        <v>45988.589583333334</v>
      </c>
      <c r="O1046" s="5">
        <v>45988.617361111108</v>
      </c>
      <c r="P1046" s="1">
        <v>15</v>
      </c>
      <c r="Q1046" s="1">
        <v>69</v>
      </c>
      <c r="R1046" s="1">
        <v>40</v>
      </c>
      <c r="S1046" s="6">
        <v>16.399999999999999</v>
      </c>
      <c r="T1046" s="1" t="s">
        <v>48</v>
      </c>
      <c r="U1046" s="1" t="s">
        <v>35</v>
      </c>
      <c r="W1046" s="2">
        <v>0.92</v>
      </c>
      <c r="X1046" s="3">
        <v>38.4</v>
      </c>
      <c r="Y1046" s="3">
        <v>790.39</v>
      </c>
      <c r="Z1046" s="4" t="str">
        <f t="shared" si="64"/>
        <v>November</v>
      </c>
      <c r="AA1046" s="1" t="str" cm="1">
        <f t="array" ref="AA1046">_xlfn.IFS(
  HOUR(L1046) &lt; 6, "Overnight (12am–6am)",
  HOUR(L1046) &lt; 10, "Morning (6am–10am)",
  HOUR(L1046) &lt; 14, "Midday (10am–2pm)",
  HOUR(L1046) &lt; 18, "Afternoon (2pm–6pm)",
  TRUE, "Evening (6pm–12am)"
)</f>
        <v>Midday (10am–2pm)</v>
      </c>
      <c r="AB1046" s="5" t="str">
        <f t="shared" si="65"/>
        <v>Thursday</v>
      </c>
      <c r="AC1046" s="2">
        <f t="shared" si="66"/>
        <v>12</v>
      </c>
      <c r="AD1046" s="7">
        <f t="shared" si="67"/>
        <v>123.99999999557622</v>
      </c>
    </row>
    <row r="1047" spans="1:30" x14ac:dyDescent="0.35">
      <c r="A1047" s="1" t="s">
        <v>1136</v>
      </c>
      <c r="B1047" s="4">
        <v>45985</v>
      </c>
      <c r="C1047" s="1" t="s">
        <v>59</v>
      </c>
      <c r="D1047" s="1" t="s">
        <v>28</v>
      </c>
      <c r="E1047" s="1" t="s">
        <v>53</v>
      </c>
      <c r="F1047" s="1" t="s">
        <v>30</v>
      </c>
      <c r="G1047" s="1" t="s">
        <v>31</v>
      </c>
      <c r="H1047" s="1" t="s">
        <v>32</v>
      </c>
      <c r="I1047" s="1" t="s">
        <v>57</v>
      </c>
      <c r="J1047" s="1" t="s">
        <v>1310</v>
      </c>
      <c r="K1047" s="1" t="s">
        <v>1296</v>
      </c>
      <c r="L1047" s="5">
        <v>45985.381944444445</v>
      </c>
      <c r="M1047" s="5">
        <v>45985.395138888889</v>
      </c>
      <c r="N1047" s="5">
        <v>45985.453472222223</v>
      </c>
      <c r="O1047" s="5">
        <v>45985.473611111112</v>
      </c>
      <c r="P1047" s="1">
        <v>19</v>
      </c>
      <c r="Q1047" s="1">
        <v>84</v>
      </c>
      <c r="R1047" s="1">
        <v>29</v>
      </c>
      <c r="S1047" s="6">
        <v>14.3</v>
      </c>
      <c r="T1047" s="1" t="s">
        <v>60</v>
      </c>
      <c r="U1047" s="1" t="s">
        <v>35</v>
      </c>
      <c r="W1047" s="2">
        <v>0.8</v>
      </c>
      <c r="X1047" s="3">
        <v>10.039999999999999</v>
      </c>
      <c r="Y1047" s="3">
        <v>315.57</v>
      </c>
      <c r="Z1047" s="4" t="str">
        <f t="shared" si="64"/>
        <v>November</v>
      </c>
      <c r="AA1047" s="1" t="str" cm="1">
        <f t="array" ref="AA1047">_xlfn.IFS(
  HOUR(L1047) &lt; 6, "Overnight (12am–6am)",
  HOUR(L1047) &lt; 10, "Morning (6am–10am)",
  HOUR(L1047) &lt; 14, "Midday (10am–2pm)",
  HOUR(L1047) &lt; 18, "Afternoon (2pm–6pm)",
  TRUE, "Evening (6pm–12am)"
)</f>
        <v>Morning (6am–10am)</v>
      </c>
      <c r="AB1047" s="5" t="str">
        <f t="shared" si="65"/>
        <v>Monday</v>
      </c>
      <c r="AC1047" s="2">
        <f t="shared" si="66"/>
        <v>9</v>
      </c>
      <c r="AD1047" s="7">
        <f t="shared" si="67"/>
        <v>132.00000000069849</v>
      </c>
    </row>
    <row r="1048" spans="1:30" x14ac:dyDescent="0.35">
      <c r="A1048" s="1" t="s">
        <v>1137</v>
      </c>
      <c r="B1048" s="4">
        <v>45963</v>
      </c>
      <c r="C1048" s="1" t="s">
        <v>69</v>
      </c>
      <c r="D1048" s="1" t="s">
        <v>28</v>
      </c>
      <c r="E1048" s="1" t="s">
        <v>53</v>
      </c>
      <c r="F1048" s="1" t="s">
        <v>44</v>
      </c>
      <c r="G1048" s="1" t="s">
        <v>31</v>
      </c>
      <c r="H1048" s="1" t="s">
        <v>32</v>
      </c>
      <c r="I1048" s="1" t="s">
        <v>57</v>
      </c>
      <c r="J1048" s="1" t="s">
        <v>1302</v>
      </c>
      <c r="K1048" s="1" t="s">
        <v>1294</v>
      </c>
      <c r="L1048" s="5">
        <v>45963.430555555555</v>
      </c>
      <c r="M1048" s="5">
        <v>45963.450694444444</v>
      </c>
      <c r="N1048" s="5">
        <v>45963.469444444447</v>
      </c>
      <c r="O1048" s="5">
        <v>45963.490277777775</v>
      </c>
      <c r="P1048" s="1">
        <v>29</v>
      </c>
      <c r="Q1048" s="1">
        <v>27</v>
      </c>
      <c r="R1048" s="1">
        <v>30</v>
      </c>
      <c r="S1048" s="6">
        <v>25.4</v>
      </c>
      <c r="T1048" s="1" t="s">
        <v>60</v>
      </c>
      <c r="U1048" s="1" t="s">
        <v>35</v>
      </c>
      <c r="W1048" s="2">
        <v>1.24</v>
      </c>
      <c r="X1048" s="3">
        <v>61.93</v>
      </c>
      <c r="Y1048" s="3">
        <v>191.42</v>
      </c>
      <c r="Z1048" s="4" t="str">
        <f t="shared" si="64"/>
        <v>November</v>
      </c>
      <c r="AA1048" s="1" t="str" cm="1">
        <f t="array" ref="AA1048">_xlfn.IFS(
  HOUR(L1048) &lt; 6, "Overnight (12am–6am)",
  HOUR(L1048) &lt; 10, "Morning (6am–10am)",
  HOUR(L1048) &lt; 14, "Midday (10am–2pm)",
  HOUR(L1048) &lt; 18, "Afternoon (2pm–6pm)",
  TRUE, "Evening (6pm–12am)"
)</f>
        <v>Midday (10am–2pm)</v>
      </c>
      <c r="AB1048" s="5" t="str">
        <f t="shared" si="65"/>
        <v>Sunday</v>
      </c>
      <c r="AC1048" s="2">
        <f t="shared" si="66"/>
        <v>10</v>
      </c>
      <c r="AD1048" s="7">
        <f t="shared" si="67"/>
        <v>85.999999997438863</v>
      </c>
    </row>
    <row r="1049" spans="1:30" x14ac:dyDescent="0.35">
      <c r="A1049" s="1" t="s">
        <v>1138</v>
      </c>
      <c r="B1049" s="4">
        <v>45968</v>
      </c>
      <c r="C1049" s="1" t="s">
        <v>43</v>
      </c>
      <c r="D1049" s="1" t="s">
        <v>28</v>
      </c>
      <c r="E1049" s="1" t="s">
        <v>53</v>
      </c>
      <c r="F1049" s="1" t="s">
        <v>44</v>
      </c>
      <c r="G1049" s="1" t="s">
        <v>39</v>
      </c>
      <c r="H1049" s="1" t="s">
        <v>40</v>
      </c>
      <c r="I1049" s="1" t="s">
        <v>67</v>
      </c>
      <c r="J1049" s="1" t="s">
        <v>1306</v>
      </c>
      <c r="K1049" s="1" t="s">
        <v>1296</v>
      </c>
      <c r="L1049" s="5">
        <v>45968.395833333336</v>
      </c>
      <c r="M1049" s="5">
        <v>45968.40625</v>
      </c>
      <c r="N1049" s="5">
        <v>45968.424305555556</v>
      </c>
      <c r="O1049" s="5">
        <v>45968.443055555559</v>
      </c>
      <c r="P1049" s="1">
        <v>15</v>
      </c>
      <c r="Q1049" s="1">
        <v>26</v>
      </c>
      <c r="R1049" s="1">
        <v>27</v>
      </c>
      <c r="S1049" s="6">
        <v>18.399999999999999</v>
      </c>
      <c r="T1049" s="1" t="s">
        <v>34</v>
      </c>
      <c r="U1049" s="1" t="s">
        <v>35</v>
      </c>
      <c r="W1049" s="2">
        <v>1.94</v>
      </c>
      <c r="X1049" s="3">
        <v>5.88</v>
      </c>
      <c r="Y1049" s="3">
        <v>588.96</v>
      </c>
      <c r="Z1049" s="4" t="str">
        <f t="shared" si="64"/>
        <v>November</v>
      </c>
      <c r="AA1049" s="1" t="str" cm="1">
        <f t="array" ref="AA1049">_xlfn.IFS(
  HOUR(L1049) &lt; 6, "Overnight (12am–6am)",
  HOUR(L1049) &lt; 10, "Morning (6am–10am)",
  HOUR(L1049) &lt; 14, "Midday (10am–2pm)",
  HOUR(L1049) &lt; 18, "Afternoon (2pm–6pm)",
  TRUE, "Evening (6pm–12am)"
)</f>
        <v>Morning (6am–10am)</v>
      </c>
      <c r="AB1049" s="5" t="str">
        <f t="shared" si="65"/>
        <v>Friday</v>
      </c>
      <c r="AC1049" s="2">
        <f t="shared" si="66"/>
        <v>9</v>
      </c>
      <c r="AD1049" s="7">
        <f t="shared" si="67"/>
        <v>68.000000001629815</v>
      </c>
    </row>
    <row r="1050" spans="1:30" x14ac:dyDescent="0.35">
      <c r="A1050" s="1" t="s">
        <v>1139</v>
      </c>
      <c r="B1050" s="4">
        <v>45981</v>
      </c>
      <c r="C1050" s="1" t="s">
        <v>27</v>
      </c>
      <c r="D1050" s="1" t="s">
        <v>28</v>
      </c>
      <c r="E1050" s="1" t="s">
        <v>56</v>
      </c>
      <c r="F1050" s="1" t="s">
        <v>44</v>
      </c>
      <c r="G1050" s="1" t="s">
        <v>31</v>
      </c>
      <c r="H1050" s="1" t="s">
        <v>32</v>
      </c>
      <c r="I1050" s="1" t="s">
        <v>73</v>
      </c>
      <c r="J1050" s="1" t="s">
        <v>1308</v>
      </c>
      <c r="K1050" s="1" t="s">
        <v>1293</v>
      </c>
      <c r="L1050" s="5">
        <v>45981.305555555555</v>
      </c>
      <c r="M1050" s="5">
        <v>45981.306250000001</v>
      </c>
      <c r="N1050" s="5">
        <v>45981.331944444442</v>
      </c>
      <c r="O1050" s="5">
        <v>45981.35833333333</v>
      </c>
      <c r="P1050" s="1">
        <v>1</v>
      </c>
      <c r="Q1050" s="1">
        <v>37</v>
      </c>
      <c r="R1050" s="1">
        <v>38</v>
      </c>
      <c r="S1050" s="6">
        <v>9.5</v>
      </c>
      <c r="T1050" s="1" t="s">
        <v>54</v>
      </c>
      <c r="U1050" s="1" t="s">
        <v>35</v>
      </c>
      <c r="W1050" s="2">
        <v>1.08</v>
      </c>
      <c r="X1050" s="3">
        <v>10.89</v>
      </c>
      <c r="Y1050" s="3">
        <v>188.77</v>
      </c>
      <c r="Z1050" s="4" t="str">
        <f t="shared" si="64"/>
        <v>November</v>
      </c>
      <c r="AA1050" s="1" t="str" cm="1">
        <f t="array" ref="AA1050">_xlfn.IFS(
  HOUR(L1050) &lt; 6, "Overnight (12am–6am)",
  HOUR(L1050) &lt; 10, "Morning (6am–10am)",
  HOUR(L1050) &lt; 14, "Midday (10am–2pm)",
  HOUR(L1050) &lt; 18, "Afternoon (2pm–6pm)",
  TRUE, "Evening (6pm–12am)"
)</f>
        <v>Morning (6am–10am)</v>
      </c>
      <c r="AB1050" s="5" t="str">
        <f t="shared" si="65"/>
        <v>Thursday</v>
      </c>
      <c r="AC1050" s="2">
        <f t="shared" si="66"/>
        <v>7</v>
      </c>
      <c r="AD1050" s="7">
        <f t="shared" si="67"/>
        <v>75.99999999627471</v>
      </c>
    </row>
    <row r="1051" spans="1:30" x14ac:dyDescent="0.35">
      <c r="A1051" s="1" t="s">
        <v>1140</v>
      </c>
      <c r="B1051" s="4">
        <v>45982</v>
      </c>
      <c r="C1051" s="1" t="s">
        <v>37</v>
      </c>
      <c r="D1051" s="1" t="s">
        <v>28</v>
      </c>
      <c r="E1051" s="1" t="s">
        <v>66</v>
      </c>
      <c r="F1051" s="1" t="s">
        <v>30</v>
      </c>
      <c r="G1051" s="1" t="s">
        <v>45</v>
      </c>
      <c r="H1051" s="1" t="s">
        <v>46</v>
      </c>
      <c r="I1051" s="1" t="s">
        <v>85</v>
      </c>
      <c r="J1051" s="1" t="s">
        <v>1310</v>
      </c>
      <c r="K1051" s="1" t="s">
        <v>1296</v>
      </c>
      <c r="L1051" s="5">
        <v>45982.711805555555</v>
      </c>
      <c r="M1051" s="5">
        <v>45982.71597222222</v>
      </c>
      <c r="N1051" s="5">
        <v>45982.742361111108</v>
      </c>
      <c r="O1051" s="5">
        <v>45982.759027777778</v>
      </c>
      <c r="P1051" s="1">
        <v>6</v>
      </c>
      <c r="Q1051" s="1">
        <v>38</v>
      </c>
      <c r="R1051" s="1">
        <v>24</v>
      </c>
      <c r="S1051" s="6">
        <v>11.5</v>
      </c>
      <c r="T1051" s="1" t="s">
        <v>60</v>
      </c>
      <c r="U1051" s="1" t="s">
        <v>35</v>
      </c>
      <c r="W1051" s="2">
        <v>2.2999999999999998</v>
      </c>
      <c r="X1051" s="3">
        <v>44.05</v>
      </c>
      <c r="Y1051" s="3">
        <v>1085.55</v>
      </c>
      <c r="Z1051" s="4" t="str">
        <f t="shared" si="64"/>
        <v>November</v>
      </c>
      <c r="AA1051" s="1" t="str" cm="1">
        <f t="array" ref="AA1051">_xlfn.IFS(
  HOUR(L1051) &lt; 6, "Overnight (12am–6am)",
  HOUR(L1051) &lt; 10, "Morning (6am–10am)",
  HOUR(L1051) &lt; 14, "Midday (10am–2pm)",
  HOUR(L1051) &lt; 18, "Afternoon (2pm–6pm)",
  TRUE, "Evening (6pm–12am)"
)</f>
        <v>Afternoon (2pm–6pm)</v>
      </c>
      <c r="AB1051" s="5" t="str">
        <f t="shared" si="65"/>
        <v>Friday</v>
      </c>
      <c r="AC1051" s="2">
        <f t="shared" si="66"/>
        <v>17</v>
      </c>
      <c r="AD1051" s="7">
        <f t="shared" si="67"/>
        <v>68.000000001629815</v>
      </c>
    </row>
    <row r="1052" spans="1:30" x14ac:dyDescent="0.35">
      <c r="A1052" s="1" t="s">
        <v>1141</v>
      </c>
      <c r="B1052" s="4">
        <v>45988</v>
      </c>
      <c r="C1052" s="1" t="s">
        <v>50</v>
      </c>
      <c r="D1052" s="1" t="s">
        <v>28</v>
      </c>
      <c r="E1052" s="1" t="s">
        <v>29</v>
      </c>
      <c r="F1052" s="1" t="s">
        <v>44</v>
      </c>
      <c r="G1052" s="1" t="s">
        <v>31</v>
      </c>
      <c r="H1052" s="1" t="s">
        <v>32</v>
      </c>
      <c r="I1052" s="1" t="s">
        <v>57</v>
      </c>
      <c r="J1052" s="1" t="s">
        <v>1305</v>
      </c>
      <c r="K1052" s="1" t="s">
        <v>1297</v>
      </c>
      <c r="L1052" s="5">
        <v>45988.427083333336</v>
      </c>
      <c r="M1052" s="5">
        <v>45988.434027777781</v>
      </c>
      <c r="N1052" s="5">
        <v>45988.462500000001</v>
      </c>
      <c r="O1052" s="5">
        <v>45988.486805555556</v>
      </c>
      <c r="P1052" s="1">
        <v>10</v>
      </c>
      <c r="Q1052" s="1">
        <v>41</v>
      </c>
      <c r="R1052" s="1">
        <v>35</v>
      </c>
      <c r="S1052" s="6">
        <v>12.5</v>
      </c>
      <c r="T1052" s="1" t="s">
        <v>34</v>
      </c>
      <c r="U1052" s="1" t="s">
        <v>35</v>
      </c>
      <c r="W1052" s="2">
        <v>1.24</v>
      </c>
      <c r="X1052" s="3">
        <v>34.479999999999997</v>
      </c>
      <c r="Y1052" s="3">
        <v>263.99</v>
      </c>
      <c r="Z1052" s="4" t="str">
        <f t="shared" si="64"/>
        <v>November</v>
      </c>
      <c r="AA1052" s="1" t="str" cm="1">
        <f t="array" ref="AA1052">_xlfn.IFS(
  HOUR(L1052) &lt; 6, "Overnight (12am–6am)",
  HOUR(L1052) &lt; 10, "Morning (6am–10am)",
  HOUR(L1052) &lt; 14, "Midday (10am–2pm)",
  HOUR(L1052) &lt; 18, "Afternoon (2pm–6pm)",
  TRUE, "Evening (6pm–12am)"
)</f>
        <v>Midday (10am–2pm)</v>
      </c>
      <c r="AB1052" s="5" t="str">
        <f t="shared" si="65"/>
        <v>Thursday</v>
      </c>
      <c r="AC1052" s="2">
        <f t="shared" si="66"/>
        <v>10</v>
      </c>
      <c r="AD1052" s="7">
        <f t="shared" si="67"/>
        <v>85.999999997438863</v>
      </c>
    </row>
    <row r="1053" spans="1:30" x14ac:dyDescent="0.35">
      <c r="A1053" s="1" t="s">
        <v>1142</v>
      </c>
      <c r="B1053" s="4">
        <v>45964</v>
      </c>
      <c r="C1053" s="1" t="s">
        <v>83</v>
      </c>
      <c r="D1053" s="1" t="s">
        <v>28</v>
      </c>
      <c r="E1053" s="1" t="s">
        <v>66</v>
      </c>
      <c r="F1053" s="1" t="s">
        <v>30</v>
      </c>
      <c r="G1053" s="1" t="s">
        <v>31</v>
      </c>
      <c r="H1053" s="1" t="s">
        <v>32</v>
      </c>
      <c r="I1053" s="1" t="s">
        <v>47</v>
      </c>
      <c r="J1053" s="1" t="s">
        <v>1307</v>
      </c>
      <c r="K1053" s="1" t="s">
        <v>1294</v>
      </c>
      <c r="L1053" s="5">
        <v>45964.642361111109</v>
      </c>
      <c r="M1053" s="5">
        <v>45964.644444444442</v>
      </c>
      <c r="N1053" s="5">
        <v>45964.694444444445</v>
      </c>
      <c r="O1053" s="5">
        <v>45964.697916666664</v>
      </c>
      <c r="P1053" s="1">
        <v>3</v>
      </c>
      <c r="Q1053" s="1">
        <v>72</v>
      </c>
      <c r="R1053" s="1">
        <v>5</v>
      </c>
      <c r="S1053" s="6">
        <v>5.0999999999999996</v>
      </c>
      <c r="T1053" s="1" t="s">
        <v>54</v>
      </c>
      <c r="U1053" s="1" t="s">
        <v>35</v>
      </c>
      <c r="W1053" s="2">
        <v>1.46</v>
      </c>
      <c r="X1053" s="3">
        <v>20.11</v>
      </c>
      <c r="Y1053" s="3">
        <v>205.24</v>
      </c>
      <c r="Z1053" s="4" t="str">
        <f t="shared" si="64"/>
        <v>November</v>
      </c>
      <c r="AA1053" s="1" t="str" cm="1">
        <f t="array" ref="AA1053">_xlfn.IFS(
  HOUR(L1053) &lt; 6, "Overnight (12am–6am)",
  HOUR(L1053) &lt; 10, "Morning (6am–10am)",
  HOUR(L1053) &lt; 14, "Midday (10am–2pm)",
  HOUR(L1053) &lt; 18, "Afternoon (2pm–6pm)",
  TRUE, "Evening (6pm–12am)"
)</f>
        <v>Afternoon (2pm–6pm)</v>
      </c>
      <c r="AB1053" s="5" t="str">
        <f t="shared" si="65"/>
        <v>Monday</v>
      </c>
      <c r="AC1053" s="2">
        <f t="shared" si="66"/>
        <v>15</v>
      </c>
      <c r="AD1053" s="7">
        <f t="shared" si="67"/>
        <v>79.999999998835847</v>
      </c>
    </row>
    <row r="1054" spans="1:30" x14ac:dyDescent="0.35">
      <c r="A1054" s="1" t="s">
        <v>1143</v>
      </c>
      <c r="B1054" s="4">
        <v>45965</v>
      </c>
      <c r="C1054" s="1" t="s">
        <v>88</v>
      </c>
      <c r="D1054" s="1" t="s">
        <v>28</v>
      </c>
      <c r="E1054" s="1" t="s">
        <v>29</v>
      </c>
      <c r="F1054" s="1" t="s">
        <v>30</v>
      </c>
      <c r="G1054" s="1" t="s">
        <v>31</v>
      </c>
      <c r="H1054" s="1" t="s">
        <v>32</v>
      </c>
      <c r="I1054" s="1" t="s">
        <v>47</v>
      </c>
      <c r="J1054" s="1" t="s">
        <v>1305</v>
      </c>
      <c r="K1054" s="1" t="s">
        <v>1297</v>
      </c>
      <c r="L1054" s="5">
        <v>45965.375</v>
      </c>
      <c r="M1054" s="5">
        <v>45965.38958333333</v>
      </c>
      <c r="N1054" s="5">
        <v>45965.427777777775</v>
      </c>
      <c r="O1054" s="5">
        <v>45965.446527777778</v>
      </c>
      <c r="P1054" s="1">
        <v>21</v>
      </c>
      <c r="Q1054" s="1">
        <v>55</v>
      </c>
      <c r="R1054" s="1">
        <v>27</v>
      </c>
      <c r="S1054" s="6">
        <v>15.1</v>
      </c>
      <c r="T1054" s="1" t="s">
        <v>41</v>
      </c>
      <c r="U1054" s="1" t="s">
        <v>35</v>
      </c>
      <c r="W1054" s="2">
        <v>1.45</v>
      </c>
      <c r="X1054" s="3">
        <v>43.37</v>
      </c>
      <c r="Y1054" s="3">
        <v>258.64</v>
      </c>
      <c r="Z1054" s="4" t="str">
        <f t="shared" si="64"/>
        <v>November</v>
      </c>
      <c r="AA1054" s="1" t="str" cm="1">
        <f t="array" ref="AA1054">_xlfn.IFS(
  HOUR(L1054) &lt; 6, "Overnight (12am–6am)",
  HOUR(L1054) &lt; 10, "Morning (6am–10am)",
  HOUR(L1054) &lt; 14, "Midday (10am–2pm)",
  HOUR(L1054) &lt; 18, "Afternoon (2pm–6pm)",
  TRUE, "Evening (6pm–12am)"
)</f>
        <v>Morning (6am–10am)</v>
      </c>
      <c r="AB1054" s="5" t="str">
        <f t="shared" si="65"/>
        <v>Tuesday</v>
      </c>
      <c r="AC1054" s="2">
        <f t="shared" si="66"/>
        <v>9</v>
      </c>
      <c r="AD1054" s="7">
        <f t="shared" si="67"/>
        <v>103.00000000046566</v>
      </c>
    </row>
    <row r="1055" spans="1:30" x14ac:dyDescent="0.35">
      <c r="A1055" s="1" t="s">
        <v>1144</v>
      </c>
      <c r="B1055" s="4">
        <v>45965</v>
      </c>
      <c r="C1055" s="1" t="s">
        <v>90</v>
      </c>
      <c r="D1055" s="1" t="s">
        <v>28</v>
      </c>
      <c r="E1055" s="1" t="s">
        <v>56</v>
      </c>
      <c r="F1055" s="1" t="s">
        <v>30</v>
      </c>
      <c r="G1055" s="1" t="s">
        <v>31</v>
      </c>
      <c r="H1055" s="1" t="s">
        <v>32</v>
      </c>
      <c r="I1055" s="1" t="s">
        <v>67</v>
      </c>
      <c r="J1055" s="1" t="s">
        <v>1307</v>
      </c>
      <c r="K1055" s="1" t="s">
        <v>1296</v>
      </c>
      <c r="L1055" s="5">
        <v>45965.493055555555</v>
      </c>
      <c r="M1055" s="5">
        <v>45965.495833333334</v>
      </c>
      <c r="N1055" s="5">
        <v>45965.500694444447</v>
      </c>
      <c r="O1055" s="5">
        <v>45965.515277777777</v>
      </c>
      <c r="P1055" s="1">
        <v>4</v>
      </c>
      <c r="Q1055" s="1">
        <v>7</v>
      </c>
      <c r="R1055" s="1">
        <v>21</v>
      </c>
      <c r="S1055" s="6">
        <v>16.8</v>
      </c>
      <c r="T1055" s="1" t="s">
        <v>54</v>
      </c>
      <c r="U1055" s="1" t="s">
        <v>35</v>
      </c>
      <c r="W1055" s="2">
        <v>1.1000000000000001</v>
      </c>
      <c r="X1055" s="3">
        <v>12.55</v>
      </c>
      <c r="Y1055" s="3">
        <v>196.08</v>
      </c>
      <c r="Z1055" s="4" t="str">
        <f t="shared" si="64"/>
        <v>November</v>
      </c>
      <c r="AA1055" s="1" t="str" cm="1">
        <f t="array" ref="AA1055">_xlfn.IFS(
  HOUR(L1055) &lt; 6, "Overnight (12am–6am)",
  HOUR(L1055) &lt; 10, "Morning (6am–10am)",
  HOUR(L1055) &lt; 14, "Midday (10am–2pm)",
  HOUR(L1055) &lt; 18, "Afternoon (2pm–6pm)",
  TRUE, "Evening (6pm–12am)"
)</f>
        <v>Midday (10am–2pm)</v>
      </c>
      <c r="AB1055" s="5" t="str">
        <f t="shared" si="65"/>
        <v>Tuesday</v>
      </c>
      <c r="AC1055" s="2">
        <f t="shared" si="66"/>
        <v>11</v>
      </c>
      <c r="AD1055" s="7">
        <f t="shared" si="67"/>
        <v>31.999999999534339</v>
      </c>
    </row>
    <row r="1056" spans="1:30" x14ac:dyDescent="0.35">
      <c r="A1056" s="1" t="s">
        <v>1145</v>
      </c>
      <c r="B1056" s="4">
        <v>45968</v>
      </c>
      <c r="C1056" s="1" t="s">
        <v>130</v>
      </c>
      <c r="D1056" s="1" t="s">
        <v>28</v>
      </c>
      <c r="E1056" s="1" t="s">
        <v>53</v>
      </c>
      <c r="F1056" s="1" t="s">
        <v>30</v>
      </c>
      <c r="G1056" s="1" t="s">
        <v>31</v>
      </c>
      <c r="H1056" s="1" t="s">
        <v>32</v>
      </c>
      <c r="I1056" s="1" t="s">
        <v>73</v>
      </c>
      <c r="J1056" s="1" t="s">
        <v>1321</v>
      </c>
      <c r="K1056" s="1" t="s">
        <v>1292</v>
      </c>
      <c r="L1056" s="5">
        <v>45968.697916666664</v>
      </c>
      <c r="M1056" s="5">
        <v>45968.722916666666</v>
      </c>
      <c r="N1056" s="5">
        <v>45968.740277777775</v>
      </c>
      <c r="O1056" s="5">
        <v>45968.759722222225</v>
      </c>
      <c r="P1056" s="1">
        <v>36</v>
      </c>
      <c r="Q1056" s="1">
        <v>25</v>
      </c>
      <c r="R1056" s="1">
        <v>28</v>
      </c>
      <c r="S1056" s="6">
        <v>12.9</v>
      </c>
      <c r="T1056" s="1" t="s">
        <v>34</v>
      </c>
      <c r="U1056" s="1" t="s">
        <v>35</v>
      </c>
      <c r="W1056" s="2">
        <v>1</v>
      </c>
      <c r="X1056" s="3">
        <v>15.34</v>
      </c>
      <c r="Y1056" s="3">
        <v>213.89</v>
      </c>
      <c r="Z1056" s="4" t="str">
        <f t="shared" si="64"/>
        <v>November</v>
      </c>
      <c r="AA1056" s="1" t="str" cm="1">
        <f t="array" ref="AA1056">_xlfn.IFS(
  HOUR(L1056) &lt; 6, "Overnight (12am–6am)",
  HOUR(L1056) &lt; 10, "Morning (6am–10am)",
  HOUR(L1056) &lt; 14, "Midday (10am–2pm)",
  HOUR(L1056) &lt; 18, "Afternoon (2pm–6pm)",
  TRUE, "Evening (6pm–12am)"
)</f>
        <v>Afternoon (2pm–6pm)</v>
      </c>
      <c r="AB1056" s="5" t="str">
        <f t="shared" si="65"/>
        <v>Friday</v>
      </c>
      <c r="AC1056" s="2">
        <f t="shared" si="66"/>
        <v>16</v>
      </c>
      <c r="AD1056" s="7">
        <f t="shared" si="67"/>
        <v>89.00000000721775</v>
      </c>
    </row>
    <row r="1057" spans="1:30" x14ac:dyDescent="0.35">
      <c r="A1057" s="1" t="s">
        <v>1146</v>
      </c>
      <c r="B1057" s="4">
        <v>45981</v>
      </c>
      <c r="C1057" s="1" t="s">
        <v>43</v>
      </c>
      <c r="D1057" s="1" t="s">
        <v>28</v>
      </c>
      <c r="E1057" s="1" t="s">
        <v>38</v>
      </c>
      <c r="F1057" s="1" t="s">
        <v>30</v>
      </c>
      <c r="G1057" s="1" t="s">
        <v>45</v>
      </c>
      <c r="H1057" s="1" t="s">
        <v>46</v>
      </c>
      <c r="I1057" s="1" t="s">
        <v>107</v>
      </c>
      <c r="J1057" s="1" t="s">
        <v>1309</v>
      </c>
      <c r="K1057" s="1" t="s">
        <v>1292</v>
      </c>
      <c r="L1057" s="5">
        <v>45981.246527777781</v>
      </c>
      <c r="M1057" s="5">
        <v>45981.25277777778</v>
      </c>
      <c r="N1057" s="5">
        <v>45981.270138888889</v>
      </c>
      <c r="O1057" s="5">
        <v>45981.286111111112</v>
      </c>
      <c r="P1057" s="1">
        <v>9</v>
      </c>
      <c r="Q1057" s="1">
        <v>25</v>
      </c>
      <c r="R1057" s="1">
        <v>23</v>
      </c>
      <c r="S1057" s="6">
        <v>1.2</v>
      </c>
      <c r="T1057" s="1" t="s">
        <v>48</v>
      </c>
      <c r="U1057" s="1" t="s">
        <v>35</v>
      </c>
      <c r="W1057" s="2">
        <v>3.06</v>
      </c>
      <c r="X1057" s="3">
        <v>39.909999999999997</v>
      </c>
      <c r="Y1057" s="3">
        <v>758.68</v>
      </c>
      <c r="Z1057" s="4" t="str">
        <f t="shared" si="64"/>
        <v>November</v>
      </c>
      <c r="AA1057" s="1" t="str" cm="1">
        <f t="array" ref="AA1057">_xlfn.IFS(
  HOUR(L1057) &lt; 6, "Overnight (12am–6am)",
  HOUR(L1057) &lt; 10, "Morning (6am–10am)",
  HOUR(L1057) &lt; 14, "Midday (10am–2pm)",
  HOUR(L1057) &lt; 18, "Afternoon (2pm–6pm)",
  TRUE, "Evening (6pm–12am)"
)</f>
        <v>Overnight (12am–6am)</v>
      </c>
      <c r="AB1057" s="5" t="str">
        <f t="shared" si="65"/>
        <v>Thursday</v>
      </c>
      <c r="AC1057" s="2">
        <f t="shared" si="66"/>
        <v>5</v>
      </c>
      <c r="AD1057" s="7">
        <f t="shared" si="67"/>
        <v>56.999999997206032</v>
      </c>
    </row>
    <row r="1058" spans="1:30" x14ac:dyDescent="0.35">
      <c r="A1058" s="1" t="s">
        <v>1147</v>
      </c>
      <c r="B1058" s="4">
        <v>45972</v>
      </c>
      <c r="C1058" s="1" t="s">
        <v>43</v>
      </c>
      <c r="D1058" s="1" t="s">
        <v>28</v>
      </c>
      <c r="E1058" s="1" t="s">
        <v>53</v>
      </c>
      <c r="F1058" s="1" t="s">
        <v>30</v>
      </c>
      <c r="G1058" s="1" t="s">
        <v>39</v>
      </c>
      <c r="H1058" s="1" t="s">
        <v>40</v>
      </c>
      <c r="I1058" s="1" t="s">
        <v>67</v>
      </c>
      <c r="J1058" s="1" t="s">
        <v>1317</v>
      </c>
      <c r="K1058" s="1" t="s">
        <v>1295</v>
      </c>
      <c r="L1058" s="5">
        <v>45972.548611111109</v>
      </c>
      <c r="M1058" s="5">
        <v>45972.566666666666</v>
      </c>
      <c r="N1058" s="5">
        <v>45972.612500000003</v>
      </c>
      <c r="O1058" s="5">
        <v>45972.631249999999</v>
      </c>
      <c r="P1058" s="1">
        <v>26</v>
      </c>
      <c r="Q1058" s="1">
        <v>66</v>
      </c>
      <c r="R1058" s="1">
        <v>27</v>
      </c>
      <c r="S1058" s="6">
        <v>19.8</v>
      </c>
      <c r="T1058" s="1" t="s">
        <v>54</v>
      </c>
      <c r="U1058" s="1" t="s">
        <v>35</v>
      </c>
      <c r="W1058" s="2">
        <v>1.38</v>
      </c>
      <c r="X1058" s="3">
        <v>0.69</v>
      </c>
      <c r="Y1058" s="3">
        <v>517.97</v>
      </c>
      <c r="Z1058" s="4" t="str">
        <f t="shared" si="64"/>
        <v>November</v>
      </c>
      <c r="AA1058" s="1" t="str" cm="1">
        <f t="array" ref="AA1058">_xlfn.IFS(
  HOUR(L1058) &lt; 6, "Overnight (12am–6am)",
  HOUR(L1058) &lt; 10, "Morning (6am–10am)",
  HOUR(L1058) &lt; 14, "Midday (10am–2pm)",
  HOUR(L1058) &lt; 18, "Afternoon (2pm–6pm)",
  TRUE, "Evening (6pm–12am)"
)</f>
        <v>Midday (10am–2pm)</v>
      </c>
      <c r="AB1058" s="5" t="str">
        <f t="shared" si="65"/>
        <v>Tuesday</v>
      </c>
      <c r="AC1058" s="2">
        <f t="shared" si="66"/>
        <v>13</v>
      </c>
      <c r="AD1058" s="7">
        <f t="shared" si="67"/>
        <v>119.00000000023283</v>
      </c>
    </row>
    <row r="1059" spans="1:30" x14ac:dyDescent="0.35">
      <c r="A1059" s="1" t="s">
        <v>1148</v>
      </c>
      <c r="B1059" s="4">
        <v>45982</v>
      </c>
      <c r="C1059" s="1" t="s">
        <v>119</v>
      </c>
      <c r="D1059" s="1" t="s">
        <v>28</v>
      </c>
      <c r="E1059" s="1" t="s">
        <v>53</v>
      </c>
      <c r="F1059" s="1" t="s">
        <v>30</v>
      </c>
      <c r="G1059" s="1" t="s">
        <v>39</v>
      </c>
      <c r="H1059" s="1" t="s">
        <v>40</v>
      </c>
      <c r="I1059" s="1" t="s">
        <v>67</v>
      </c>
      <c r="J1059" s="1" t="s">
        <v>1298</v>
      </c>
      <c r="K1059" s="1" t="s">
        <v>1297</v>
      </c>
      <c r="L1059" s="5">
        <v>45982.649305555555</v>
      </c>
      <c r="M1059" s="5">
        <v>45982.659722222219</v>
      </c>
      <c r="N1059" s="5">
        <v>45982.715277777781</v>
      </c>
      <c r="O1059" s="5">
        <v>45982.726388888892</v>
      </c>
      <c r="P1059" s="1">
        <v>15</v>
      </c>
      <c r="Q1059" s="1">
        <v>80</v>
      </c>
      <c r="R1059" s="1">
        <v>16</v>
      </c>
      <c r="S1059" s="6">
        <v>13</v>
      </c>
      <c r="T1059" s="1" t="s">
        <v>77</v>
      </c>
      <c r="U1059" s="1" t="s">
        <v>35</v>
      </c>
      <c r="W1059" s="2">
        <v>2.4700000000000002</v>
      </c>
      <c r="X1059" s="3">
        <v>93.29</v>
      </c>
      <c r="Y1059" s="3">
        <v>251.93</v>
      </c>
      <c r="Z1059" s="4" t="str">
        <f t="shared" si="64"/>
        <v>November</v>
      </c>
      <c r="AA1059" s="1" t="str" cm="1">
        <f t="array" ref="AA1059">_xlfn.IFS(
  HOUR(L1059) &lt; 6, "Overnight (12am–6am)",
  HOUR(L1059) &lt; 10, "Morning (6am–10am)",
  HOUR(L1059) &lt; 14, "Midday (10am–2pm)",
  HOUR(L1059) &lt; 18, "Afternoon (2pm–6pm)",
  TRUE, "Evening (6pm–12am)"
)</f>
        <v>Afternoon (2pm–6pm)</v>
      </c>
      <c r="AB1059" s="5" t="str">
        <f t="shared" si="65"/>
        <v>Friday</v>
      </c>
      <c r="AC1059" s="2">
        <f t="shared" si="66"/>
        <v>15</v>
      </c>
      <c r="AD1059" s="7">
        <f t="shared" si="67"/>
        <v>111.00000000558794</v>
      </c>
    </row>
    <row r="1060" spans="1:30" x14ac:dyDescent="0.35">
      <c r="A1060" s="1" t="s">
        <v>1149</v>
      </c>
      <c r="B1060" s="4">
        <v>45984</v>
      </c>
      <c r="C1060" s="1" t="s">
        <v>65</v>
      </c>
      <c r="D1060" s="1" t="s">
        <v>28</v>
      </c>
      <c r="E1060" s="1" t="s">
        <v>66</v>
      </c>
      <c r="F1060" s="1" t="s">
        <v>44</v>
      </c>
      <c r="G1060" s="1" t="s">
        <v>31</v>
      </c>
      <c r="H1060" s="1" t="s">
        <v>32</v>
      </c>
      <c r="I1060" s="1" t="s">
        <v>33</v>
      </c>
      <c r="J1060" s="1" t="s">
        <v>1312</v>
      </c>
      <c r="K1060" s="1" t="s">
        <v>1292</v>
      </c>
      <c r="L1060" s="5">
        <v>45984.46875</v>
      </c>
      <c r="M1060" s="5">
        <v>45984.479861111111</v>
      </c>
      <c r="N1060" s="5">
        <v>45984.479861111111</v>
      </c>
      <c r="O1060" s="5">
        <v>45984.499305555553</v>
      </c>
      <c r="P1060" s="1">
        <v>16</v>
      </c>
      <c r="Q1060" s="1">
        <v>0</v>
      </c>
      <c r="R1060" s="1">
        <v>28</v>
      </c>
      <c r="S1060" s="6">
        <v>11.1</v>
      </c>
      <c r="T1060" s="1" t="s">
        <v>34</v>
      </c>
      <c r="U1060" s="1" t="s">
        <v>35</v>
      </c>
      <c r="W1060" s="2">
        <v>1.27</v>
      </c>
      <c r="X1060" s="3">
        <v>20.83</v>
      </c>
      <c r="Y1060" s="3">
        <v>287.54000000000002</v>
      </c>
      <c r="Z1060" s="4" t="str">
        <f t="shared" si="64"/>
        <v>November</v>
      </c>
      <c r="AA1060" s="1" t="str" cm="1">
        <f t="array" ref="AA1060">_xlfn.IFS(
  HOUR(L1060) &lt; 6, "Overnight (12am–6am)",
  HOUR(L1060) &lt; 10, "Morning (6am–10am)",
  HOUR(L1060) &lt; 14, "Midday (10am–2pm)",
  HOUR(L1060) &lt; 18, "Afternoon (2pm–6pm)",
  TRUE, "Evening (6pm–12am)"
)</f>
        <v>Midday (10am–2pm)</v>
      </c>
      <c r="AB1060" s="5" t="str">
        <f t="shared" si="65"/>
        <v>Sunday</v>
      </c>
      <c r="AC1060" s="2">
        <f t="shared" si="66"/>
        <v>11</v>
      </c>
      <c r="AD1060" s="7">
        <f t="shared" si="67"/>
        <v>43.999999996740371</v>
      </c>
    </row>
    <row r="1061" spans="1:30" x14ac:dyDescent="0.35">
      <c r="A1061" s="1" t="s">
        <v>1150</v>
      </c>
      <c r="B1061" s="4">
        <v>45973</v>
      </c>
      <c r="C1061" s="1" t="s">
        <v>130</v>
      </c>
      <c r="D1061" s="1" t="s">
        <v>28</v>
      </c>
      <c r="E1061" s="1" t="s">
        <v>29</v>
      </c>
      <c r="F1061" s="1" t="s">
        <v>30</v>
      </c>
      <c r="G1061" s="1" t="s">
        <v>45</v>
      </c>
      <c r="H1061" s="1" t="s">
        <v>46</v>
      </c>
      <c r="I1061" s="1" t="s">
        <v>33</v>
      </c>
      <c r="J1061" s="1" t="s">
        <v>1299</v>
      </c>
      <c r="K1061" s="1" t="s">
        <v>1296</v>
      </c>
      <c r="L1061" s="5">
        <v>45973.756944444445</v>
      </c>
      <c r="M1061" s="5">
        <v>45973.757638888892</v>
      </c>
      <c r="N1061" s="5">
        <v>45973.793749999997</v>
      </c>
      <c r="O1061" s="5">
        <v>45973.813888888886</v>
      </c>
      <c r="P1061" s="1">
        <v>1</v>
      </c>
      <c r="Q1061" s="1">
        <v>52</v>
      </c>
      <c r="R1061" s="1">
        <v>29</v>
      </c>
      <c r="S1061" s="6">
        <v>16.7</v>
      </c>
      <c r="T1061" s="1" t="s">
        <v>77</v>
      </c>
      <c r="U1061" s="1" t="s">
        <v>35</v>
      </c>
      <c r="W1061" s="2">
        <v>1.51</v>
      </c>
      <c r="X1061" s="3">
        <v>24.15</v>
      </c>
      <c r="Y1061" s="3">
        <v>1086.5999999999999</v>
      </c>
      <c r="Z1061" s="4" t="str">
        <f t="shared" si="64"/>
        <v>November</v>
      </c>
      <c r="AA1061" s="1" t="str" cm="1">
        <f t="array" ref="AA1061">_xlfn.IFS(
  HOUR(L1061) &lt; 6, "Overnight (12am–6am)",
  HOUR(L1061) &lt; 10, "Morning (6am–10am)",
  HOUR(L1061) &lt; 14, "Midday (10am–2pm)",
  HOUR(L1061) &lt; 18, "Afternoon (2pm–6pm)",
  TRUE, "Evening (6pm–12am)"
)</f>
        <v>Evening (6pm–12am)</v>
      </c>
      <c r="AB1061" s="5" t="str">
        <f t="shared" si="65"/>
        <v>Wednesday</v>
      </c>
      <c r="AC1061" s="2">
        <f t="shared" si="66"/>
        <v>18</v>
      </c>
      <c r="AD1061" s="7">
        <f t="shared" si="67"/>
        <v>81.999999994877726</v>
      </c>
    </row>
    <row r="1062" spans="1:30" x14ac:dyDescent="0.35">
      <c r="A1062" s="1" t="s">
        <v>1151</v>
      </c>
      <c r="B1062" s="4">
        <v>45987</v>
      </c>
      <c r="C1062" s="1" t="s">
        <v>119</v>
      </c>
      <c r="D1062" s="1" t="s">
        <v>28</v>
      </c>
      <c r="E1062" s="1" t="s">
        <v>66</v>
      </c>
      <c r="F1062" s="1" t="s">
        <v>30</v>
      </c>
      <c r="G1062" s="1" t="s">
        <v>45</v>
      </c>
      <c r="H1062" s="1" t="s">
        <v>46</v>
      </c>
      <c r="I1062" s="1" t="s">
        <v>33</v>
      </c>
      <c r="J1062" s="1" t="s">
        <v>1314</v>
      </c>
      <c r="K1062" s="1" t="s">
        <v>1294</v>
      </c>
      <c r="L1062" s="5">
        <v>45987.225694444445</v>
      </c>
      <c r="M1062" s="5">
        <v>45987.231249999997</v>
      </c>
      <c r="N1062" s="5">
        <v>45987.255555555559</v>
      </c>
      <c r="O1062" s="5">
        <v>45987.267361111109</v>
      </c>
      <c r="P1062" s="1">
        <v>8</v>
      </c>
      <c r="Q1062" s="1">
        <v>35</v>
      </c>
      <c r="R1062" s="1">
        <v>17</v>
      </c>
      <c r="S1062" s="6">
        <v>11.6</v>
      </c>
      <c r="T1062" s="1" t="s">
        <v>48</v>
      </c>
      <c r="U1062" s="1" t="s">
        <v>35</v>
      </c>
      <c r="W1062" s="2">
        <v>2.59</v>
      </c>
      <c r="X1062" s="3">
        <v>44.18</v>
      </c>
      <c r="Y1062" s="3">
        <v>217.05</v>
      </c>
      <c r="Z1062" s="4" t="str">
        <f t="shared" si="64"/>
        <v>November</v>
      </c>
      <c r="AA1062" s="1" t="str" cm="1">
        <f t="array" ref="AA1062">_xlfn.IFS(
  HOUR(L1062) &lt; 6, "Overnight (12am–6am)",
  HOUR(L1062) &lt; 10, "Morning (6am–10am)",
  HOUR(L1062) &lt; 14, "Midday (10am–2pm)",
  HOUR(L1062) &lt; 18, "Afternoon (2pm–6pm)",
  TRUE, "Evening (6pm–12am)"
)</f>
        <v>Overnight (12am–6am)</v>
      </c>
      <c r="AB1062" s="5" t="str">
        <f t="shared" si="65"/>
        <v>Wednesday</v>
      </c>
      <c r="AC1062" s="2">
        <f t="shared" si="66"/>
        <v>5</v>
      </c>
      <c r="AD1062" s="7">
        <f t="shared" si="67"/>
        <v>59.99999999650754</v>
      </c>
    </row>
    <row r="1063" spans="1:30" x14ac:dyDescent="0.35">
      <c r="A1063" s="1" t="s">
        <v>1152</v>
      </c>
      <c r="B1063" s="4">
        <v>45965</v>
      </c>
      <c r="C1063" s="1" t="s">
        <v>27</v>
      </c>
      <c r="D1063" s="1" t="s">
        <v>28</v>
      </c>
      <c r="E1063" s="1" t="s">
        <v>29</v>
      </c>
      <c r="F1063" s="1" t="s">
        <v>44</v>
      </c>
      <c r="G1063" s="1" t="s">
        <v>31</v>
      </c>
      <c r="H1063" s="1" t="s">
        <v>32</v>
      </c>
      <c r="I1063" s="1" t="s">
        <v>75</v>
      </c>
      <c r="J1063" s="1" t="s">
        <v>1303</v>
      </c>
      <c r="K1063" s="1" t="s">
        <v>1293</v>
      </c>
      <c r="L1063" s="5">
        <v>45965.489583333336</v>
      </c>
      <c r="M1063" s="5">
        <v>45965.515277777777</v>
      </c>
      <c r="N1063" s="5">
        <v>45965.575694444444</v>
      </c>
      <c r="O1063" s="5">
        <v>45965.603472222225</v>
      </c>
      <c r="P1063" s="1">
        <v>37</v>
      </c>
      <c r="Q1063" s="1">
        <v>87</v>
      </c>
      <c r="R1063" s="1">
        <v>40</v>
      </c>
      <c r="S1063" s="6">
        <v>18.2</v>
      </c>
      <c r="T1063" s="1" t="s">
        <v>48</v>
      </c>
      <c r="U1063" s="1" t="s">
        <v>35</v>
      </c>
      <c r="W1063" s="2">
        <v>1.17</v>
      </c>
      <c r="X1063" s="3">
        <v>27.5</v>
      </c>
      <c r="Y1063" s="3">
        <v>177.06</v>
      </c>
      <c r="Z1063" s="4" t="str">
        <f t="shared" si="64"/>
        <v>November</v>
      </c>
      <c r="AA1063" s="1" t="str" cm="1">
        <f t="array" ref="AA1063">_xlfn.IFS(
  HOUR(L1063) &lt; 6, "Overnight (12am–6am)",
  HOUR(L1063) &lt; 10, "Morning (6am–10am)",
  HOUR(L1063) &lt; 14, "Midday (10am–2pm)",
  HOUR(L1063) &lt; 18, "Afternoon (2pm–6pm)",
  TRUE, "Evening (6pm–12am)"
)</f>
        <v>Midday (10am–2pm)</v>
      </c>
      <c r="AB1063" s="5" t="str">
        <f t="shared" si="65"/>
        <v>Tuesday</v>
      </c>
      <c r="AC1063" s="2">
        <f t="shared" si="66"/>
        <v>11</v>
      </c>
      <c r="AD1063" s="7">
        <f t="shared" si="67"/>
        <v>164.00000000023283</v>
      </c>
    </row>
    <row r="1064" spans="1:30" x14ac:dyDescent="0.35">
      <c r="A1064" s="1" t="s">
        <v>1153</v>
      </c>
      <c r="B1064" s="4">
        <v>45973</v>
      </c>
      <c r="C1064" s="1" t="s">
        <v>130</v>
      </c>
      <c r="D1064" s="1" t="s">
        <v>28</v>
      </c>
      <c r="E1064" s="1" t="s">
        <v>66</v>
      </c>
      <c r="F1064" s="1" t="s">
        <v>30</v>
      </c>
      <c r="G1064" s="1" t="s">
        <v>45</v>
      </c>
      <c r="H1064" s="1" t="s">
        <v>46</v>
      </c>
      <c r="I1064" s="1" t="s">
        <v>57</v>
      </c>
      <c r="J1064" s="1" t="s">
        <v>1320</v>
      </c>
      <c r="K1064" s="1" t="s">
        <v>1297</v>
      </c>
      <c r="L1064" s="5">
        <v>45973.260416666664</v>
      </c>
      <c r="M1064" s="5">
        <v>45973.263888888891</v>
      </c>
      <c r="N1064" s="5">
        <v>45973.277777777781</v>
      </c>
      <c r="O1064" s="5">
        <v>45973.296527777777</v>
      </c>
      <c r="P1064" s="1">
        <v>5</v>
      </c>
      <c r="Q1064" s="1">
        <v>20</v>
      </c>
      <c r="R1064" s="1">
        <v>27</v>
      </c>
      <c r="S1064" s="6">
        <v>13.4</v>
      </c>
      <c r="T1064" s="1" t="s">
        <v>48</v>
      </c>
      <c r="U1064" s="1" t="s">
        <v>35</v>
      </c>
      <c r="W1064" s="2">
        <v>2.38</v>
      </c>
      <c r="X1064" s="3">
        <v>129.84</v>
      </c>
      <c r="Y1064" s="3">
        <v>925.62</v>
      </c>
      <c r="Z1064" s="4" t="str">
        <f t="shared" si="64"/>
        <v>November</v>
      </c>
      <c r="AA1064" s="1" t="str" cm="1">
        <f t="array" ref="AA1064">_xlfn.IFS(
  HOUR(L1064) &lt; 6, "Overnight (12am–6am)",
  HOUR(L1064) &lt; 10, "Morning (6am–10am)",
  HOUR(L1064) &lt; 14, "Midday (10am–2pm)",
  HOUR(L1064) &lt; 18, "Afternoon (2pm–6pm)",
  TRUE, "Evening (6pm–12am)"
)</f>
        <v>Morning (6am–10am)</v>
      </c>
      <c r="AB1064" s="5" t="str">
        <f t="shared" si="65"/>
        <v>Wednesday</v>
      </c>
      <c r="AC1064" s="2">
        <f t="shared" si="66"/>
        <v>6</v>
      </c>
      <c r="AD1064" s="7">
        <f t="shared" si="67"/>
        <v>52.000000001862645</v>
      </c>
    </row>
    <row r="1065" spans="1:30" x14ac:dyDescent="0.35">
      <c r="A1065" s="1" t="s">
        <v>1154</v>
      </c>
      <c r="B1065" s="4">
        <v>45963</v>
      </c>
      <c r="C1065" s="1" t="s">
        <v>90</v>
      </c>
      <c r="D1065" s="1" t="s">
        <v>28</v>
      </c>
      <c r="E1065" s="1" t="s">
        <v>66</v>
      </c>
      <c r="F1065" s="1" t="s">
        <v>44</v>
      </c>
      <c r="G1065" s="1" t="s">
        <v>31</v>
      </c>
      <c r="H1065" s="1" t="s">
        <v>32</v>
      </c>
      <c r="I1065" s="1" t="s">
        <v>33</v>
      </c>
      <c r="J1065" s="1" t="s">
        <v>1299</v>
      </c>
      <c r="K1065" s="1" t="s">
        <v>1292</v>
      </c>
      <c r="L1065" s="5">
        <v>45963.527777777781</v>
      </c>
      <c r="M1065" s="5">
        <v>45963.532638888886</v>
      </c>
      <c r="N1065" s="5">
        <v>45963.584722222222</v>
      </c>
      <c r="O1065" s="5">
        <v>45963.619444444441</v>
      </c>
      <c r="P1065" s="1">
        <v>7</v>
      </c>
      <c r="Q1065" s="1">
        <v>75</v>
      </c>
      <c r="R1065" s="1">
        <v>50</v>
      </c>
      <c r="S1065" s="6">
        <v>19.5</v>
      </c>
      <c r="T1065" s="1" t="s">
        <v>54</v>
      </c>
      <c r="U1065" s="1" t="s">
        <v>35</v>
      </c>
      <c r="W1065" s="2">
        <v>1.51</v>
      </c>
      <c r="X1065" s="3">
        <v>24.66</v>
      </c>
      <c r="Y1065" s="3">
        <v>180.99</v>
      </c>
      <c r="Z1065" s="4" t="str">
        <f t="shared" si="64"/>
        <v>November</v>
      </c>
      <c r="AA1065" s="1" t="str" cm="1">
        <f t="array" ref="AA1065">_xlfn.IFS(
  HOUR(L1065) &lt; 6, "Overnight (12am–6am)",
  HOUR(L1065) &lt; 10, "Morning (6am–10am)",
  HOUR(L1065) &lt; 14, "Midday (10am–2pm)",
  HOUR(L1065) &lt; 18, "Afternoon (2pm–6pm)",
  TRUE, "Evening (6pm–12am)"
)</f>
        <v>Midday (10am–2pm)</v>
      </c>
      <c r="AB1065" s="5" t="str">
        <f t="shared" si="65"/>
        <v>Sunday</v>
      </c>
      <c r="AC1065" s="2">
        <f t="shared" si="66"/>
        <v>12</v>
      </c>
      <c r="AD1065" s="7">
        <f t="shared" si="67"/>
        <v>131.99999999022111</v>
      </c>
    </row>
    <row r="1066" spans="1:30" x14ac:dyDescent="0.35">
      <c r="A1066" s="1" t="s">
        <v>1155</v>
      </c>
      <c r="B1066" s="4">
        <v>45977</v>
      </c>
      <c r="C1066" s="1" t="s">
        <v>90</v>
      </c>
      <c r="D1066" s="1" t="s">
        <v>28</v>
      </c>
      <c r="E1066" s="1" t="s">
        <v>66</v>
      </c>
      <c r="F1066" s="1" t="s">
        <v>44</v>
      </c>
      <c r="G1066" s="1" t="s">
        <v>39</v>
      </c>
      <c r="H1066" s="1" t="s">
        <v>40</v>
      </c>
      <c r="I1066" s="1" t="s">
        <v>57</v>
      </c>
      <c r="J1066" s="1" t="s">
        <v>1301</v>
      </c>
      <c r="K1066" s="1" t="s">
        <v>1292</v>
      </c>
      <c r="L1066" s="5">
        <v>45977.680555555555</v>
      </c>
      <c r="M1066" s="5">
        <v>45977.685416666667</v>
      </c>
      <c r="N1066" s="5">
        <v>45977.78125</v>
      </c>
      <c r="O1066" s="5">
        <v>45977.800694444442</v>
      </c>
      <c r="P1066" s="1">
        <v>7</v>
      </c>
      <c r="Q1066" s="1">
        <v>138</v>
      </c>
      <c r="R1066" s="1">
        <v>28</v>
      </c>
      <c r="S1066" s="6">
        <v>12.5</v>
      </c>
      <c r="T1066" s="1" t="s">
        <v>77</v>
      </c>
      <c r="U1066" s="1" t="s">
        <v>35</v>
      </c>
      <c r="W1066" s="2">
        <v>1.93</v>
      </c>
      <c r="X1066" s="3">
        <v>328.08</v>
      </c>
      <c r="Y1066" s="3">
        <v>596.51</v>
      </c>
      <c r="Z1066" s="4" t="str">
        <f t="shared" si="64"/>
        <v>November</v>
      </c>
      <c r="AA1066" s="1" t="str" cm="1">
        <f t="array" ref="AA1066">_xlfn.IFS(
  HOUR(L1066) &lt; 6, "Overnight (12am–6am)",
  HOUR(L1066) &lt; 10, "Morning (6am–10am)",
  HOUR(L1066) &lt; 14, "Midday (10am–2pm)",
  HOUR(L1066) &lt; 18, "Afternoon (2pm–6pm)",
  TRUE, "Evening (6pm–12am)"
)</f>
        <v>Afternoon (2pm–6pm)</v>
      </c>
      <c r="AB1066" s="5" t="str">
        <f t="shared" si="65"/>
        <v>Sunday</v>
      </c>
      <c r="AC1066" s="2">
        <f t="shared" si="66"/>
        <v>16</v>
      </c>
      <c r="AD1066" s="7">
        <f t="shared" si="67"/>
        <v>172.99999999813735</v>
      </c>
    </row>
    <row r="1067" spans="1:30" x14ac:dyDescent="0.35">
      <c r="A1067" s="1" t="s">
        <v>1156</v>
      </c>
      <c r="B1067" s="4">
        <v>45989</v>
      </c>
      <c r="C1067" s="1" t="s">
        <v>83</v>
      </c>
      <c r="D1067" s="1" t="s">
        <v>28</v>
      </c>
      <c r="E1067" s="1" t="s">
        <v>53</v>
      </c>
      <c r="F1067" s="1" t="s">
        <v>30</v>
      </c>
      <c r="G1067" s="1" t="s">
        <v>45</v>
      </c>
      <c r="H1067" s="1" t="s">
        <v>46</v>
      </c>
      <c r="I1067" s="1" t="s">
        <v>47</v>
      </c>
      <c r="J1067" s="1" t="s">
        <v>1303</v>
      </c>
      <c r="K1067" s="1" t="s">
        <v>1296</v>
      </c>
      <c r="L1067" s="5">
        <v>45989.798611111109</v>
      </c>
      <c r="M1067" s="5">
        <v>45989.802083333336</v>
      </c>
      <c r="N1067" s="5">
        <v>45989.830555555556</v>
      </c>
      <c r="O1067" s="5">
        <v>45989.854861111111</v>
      </c>
      <c r="P1067" s="1">
        <v>5</v>
      </c>
      <c r="Q1067" s="1">
        <v>41</v>
      </c>
      <c r="R1067" s="1">
        <v>35</v>
      </c>
      <c r="S1067" s="6">
        <v>10.1</v>
      </c>
      <c r="T1067" s="1" t="s">
        <v>54</v>
      </c>
      <c r="U1067" s="1" t="s">
        <v>35</v>
      </c>
      <c r="W1067" s="2">
        <v>1.69</v>
      </c>
      <c r="X1067" s="3">
        <v>0</v>
      </c>
      <c r="Y1067" s="3">
        <v>261.27999999999997</v>
      </c>
      <c r="Z1067" s="4" t="str">
        <f t="shared" si="64"/>
        <v>November</v>
      </c>
      <c r="AA1067" s="1" t="str" cm="1">
        <f t="array" ref="AA1067">_xlfn.IFS(
  HOUR(L1067) &lt; 6, "Overnight (12am–6am)",
  HOUR(L1067) &lt; 10, "Morning (6am–10am)",
  HOUR(L1067) &lt; 14, "Midday (10am–2pm)",
  HOUR(L1067) &lt; 18, "Afternoon (2pm–6pm)",
  TRUE, "Evening (6pm–12am)"
)</f>
        <v>Evening (6pm–12am)</v>
      </c>
      <c r="AB1067" s="5" t="str">
        <f t="shared" si="65"/>
        <v>Friday</v>
      </c>
      <c r="AC1067" s="2">
        <f t="shared" si="66"/>
        <v>19</v>
      </c>
      <c r="AD1067" s="7">
        <f t="shared" si="67"/>
        <v>81.000000002095476</v>
      </c>
    </row>
    <row r="1068" spans="1:30" x14ac:dyDescent="0.35">
      <c r="A1068" s="1" t="s">
        <v>1157</v>
      </c>
      <c r="B1068" s="4">
        <v>45964</v>
      </c>
      <c r="C1068" s="1" t="s">
        <v>99</v>
      </c>
      <c r="D1068" s="1" t="s">
        <v>28</v>
      </c>
      <c r="E1068" s="1" t="s">
        <v>29</v>
      </c>
      <c r="F1068" s="1" t="s">
        <v>44</v>
      </c>
      <c r="G1068" s="1" t="s">
        <v>39</v>
      </c>
      <c r="H1068" s="1" t="s">
        <v>40</v>
      </c>
      <c r="I1068" s="1" t="s">
        <v>85</v>
      </c>
      <c r="J1068" s="1" t="s">
        <v>1316</v>
      </c>
      <c r="K1068" s="1" t="s">
        <v>1292</v>
      </c>
      <c r="L1068" s="5">
        <v>45964.395833333336</v>
      </c>
      <c r="M1068" s="5">
        <v>45964.405555555553</v>
      </c>
      <c r="N1068" s="5">
        <v>45964.493750000001</v>
      </c>
      <c r="O1068" s="5">
        <v>45964.51458333333</v>
      </c>
      <c r="P1068" s="1">
        <v>14</v>
      </c>
      <c r="Q1068" s="1">
        <v>127</v>
      </c>
      <c r="R1068" s="1">
        <v>30</v>
      </c>
      <c r="S1068" s="6">
        <v>18.899999999999999</v>
      </c>
      <c r="T1068" s="1" t="s">
        <v>48</v>
      </c>
      <c r="U1068" s="1" t="s">
        <v>35</v>
      </c>
      <c r="W1068" s="2">
        <v>2.4700000000000002</v>
      </c>
      <c r="X1068" s="3">
        <v>397.12</v>
      </c>
      <c r="Y1068" s="3">
        <v>1166.97</v>
      </c>
      <c r="Z1068" s="4" t="str">
        <f t="shared" si="64"/>
        <v>November</v>
      </c>
      <c r="AA1068" s="1" t="str" cm="1">
        <f t="array" ref="AA1068">_xlfn.IFS(
  HOUR(L1068) &lt; 6, "Overnight (12am–6am)",
  HOUR(L1068) &lt; 10, "Morning (6am–10am)",
  HOUR(L1068) &lt; 14, "Midday (10am–2pm)",
  HOUR(L1068) &lt; 18, "Afternoon (2pm–6pm)",
  TRUE, "Evening (6pm–12am)"
)</f>
        <v>Morning (6am–10am)</v>
      </c>
      <c r="AB1068" s="5" t="str">
        <f t="shared" si="65"/>
        <v>Monday</v>
      </c>
      <c r="AC1068" s="2">
        <f t="shared" si="66"/>
        <v>9</v>
      </c>
      <c r="AD1068" s="7">
        <f t="shared" si="67"/>
        <v>170.9999999916181</v>
      </c>
    </row>
    <row r="1069" spans="1:30" x14ac:dyDescent="0.35">
      <c r="A1069" s="1" t="s">
        <v>1158</v>
      </c>
      <c r="B1069" s="4">
        <v>45973</v>
      </c>
      <c r="C1069" s="1" t="s">
        <v>119</v>
      </c>
      <c r="D1069" s="1" t="s">
        <v>28</v>
      </c>
      <c r="E1069" s="1" t="s">
        <v>29</v>
      </c>
      <c r="F1069" s="1" t="s">
        <v>30</v>
      </c>
      <c r="G1069" s="1" t="s">
        <v>39</v>
      </c>
      <c r="H1069" s="1" t="s">
        <v>40</v>
      </c>
      <c r="I1069" s="1" t="s">
        <v>107</v>
      </c>
      <c r="J1069" s="1" t="s">
        <v>1318</v>
      </c>
      <c r="K1069" s="1" t="s">
        <v>1294</v>
      </c>
      <c r="L1069" s="5">
        <v>45973.649305555555</v>
      </c>
      <c r="M1069" s="5">
        <v>45973.663194444445</v>
      </c>
      <c r="N1069" s="5">
        <v>45973.677083333336</v>
      </c>
      <c r="O1069" s="5">
        <v>45973.695833333331</v>
      </c>
      <c r="P1069" s="1">
        <v>20</v>
      </c>
      <c r="Q1069" s="1">
        <v>20</v>
      </c>
      <c r="R1069" s="1">
        <v>27</v>
      </c>
      <c r="S1069" s="6">
        <v>6.4</v>
      </c>
      <c r="T1069" s="1" t="s">
        <v>54</v>
      </c>
      <c r="U1069" s="1" t="s">
        <v>35</v>
      </c>
      <c r="W1069" s="2">
        <v>1.5</v>
      </c>
      <c r="X1069" s="3">
        <v>176.67</v>
      </c>
      <c r="Y1069" s="3">
        <v>669.59</v>
      </c>
      <c r="Z1069" s="4" t="str">
        <f t="shared" si="64"/>
        <v>November</v>
      </c>
      <c r="AA1069" s="1" t="str" cm="1">
        <f t="array" ref="AA1069">_xlfn.IFS(
  HOUR(L1069) &lt; 6, "Overnight (12am–6am)",
  HOUR(L1069) &lt; 10, "Morning (6am–10am)",
  HOUR(L1069) &lt; 14, "Midday (10am–2pm)",
  HOUR(L1069) &lt; 18, "Afternoon (2pm–6pm)",
  TRUE, "Evening (6pm–12am)"
)</f>
        <v>Afternoon (2pm–6pm)</v>
      </c>
      <c r="AB1069" s="5" t="str">
        <f t="shared" si="65"/>
        <v>Wednesday</v>
      </c>
      <c r="AC1069" s="2">
        <f t="shared" si="66"/>
        <v>15</v>
      </c>
      <c r="AD1069" s="7">
        <f t="shared" si="67"/>
        <v>66.999999998370185</v>
      </c>
    </row>
    <row r="1070" spans="1:30" x14ac:dyDescent="0.35">
      <c r="A1070" s="1" t="s">
        <v>1159</v>
      </c>
      <c r="B1070" s="4">
        <v>45975</v>
      </c>
      <c r="C1070" s="1" t="s">
        <v>88</v>
      </c>
      <c r="D1070" s="1" t="s">
        <v>28</v>
      </c>
      <c r="E1070" s="1" t="s">
        <v>29</v>
      </c>
      <c r="F1070" s="1" t="s">
        <v>30</v>
      </c>
      <c r="G1070" s="1" t="s">
        <v>31</v>
      </c>
      <c r="H1070" s="1" t="s">
        <v>32</v>
      </c>
      <c r="I1070" s="1" t="s">
        <v>107</v>
      </c>
      <c r="J1070" s="1" t="s">
        <v>1314</v>
      </c>
      <c r="K1070" s="1" t="s">
        <v>1297</v>
      </c>
      <c r="L1070" s="5">
        <v>45975.569444444445</v>
      </c>
      <c r="M1070" s="5">
        <v>45975.583333333336</v>
      </c>
      <c r="N1070" s="5">
        <v>45975.584027777775</v>
      </c>
      <c r="O1070" s="5">
        <v>45975.609722222223</v>
      </c>
      <c r="P1070" s="1">
        <v>20</v>
      </c>
      <c r="Q1070" s="1">
        <v>1</v>
      </c>
      <c r="R1070" s="1">
        <v>37</v>
      </c>
      <c r="S1070" s="6">
        <v>19.5</v>
      </c>
      <c r="T1070" s="1" t="s">
        <v>34</v>
      </c>
      <c r="U1070" s="1" t="s">
        <v>35</v>
      </c>
      <c r="W1070" s="2">
        <v>0.76</v>
      </c>
      <c r="X1070" s="3">
        <v>1.1299999999999999</v>
      </c>
      <c r="Y1070" s="3">
        <v>226.76</v>
      </c>
      <c r="Z1070" s="4" t="str">
        <f t="shared" si="64"/>
        <v>November</v>
      </c>
      <c r="AA1070" s="1" t="str" cm="1">
        <f t="array" ref="AA1070">_xlfn.IFS(
  HOUR(L1070) &lt; 6, "Overnight (12am–6am)",
  HOUR(L1070) &lt; 10, "Morning (6am–10am)",
  HOUR(L1070) &lt; 14, "Midday (10am–2pm)",
  HOUR(L1070) &lt; 18, "Afternoon (2pm–6pm)",
  TRUE, "Evening (6pm–12am)"
)</f>
        <v>Midday (10am–2pm)</v>
      </c>
      <c r="AB1070" s="5" t="str">
        <f t="shared" si="65"/>
        <v>Friday</v>
      </c>
      <c r="AC1070" s="2">
        <f t="shared" si="66"/>
        <v>13</v>
      </c>
      <c r="AD1070" s="7">
        <f t="shared" si="67"/>
        <v>58.000000000465661</v>
      </c>
    </row>
    <row r="1071" spans="1:30" x14ac:dyDescent="0.35">
      <c r="A1071" s="1" t="s">
        <v>1160</v>
      </c>
      <c r="B1071" s="4">
        <v>45975</v>
      </c>
      <c r="C1071" s="1" t="s">
        <v>43</v>
      </c>
      <c r="D1071" s="1" t="s">
        <v>28</v>
      </c>
      <c r="E1071" s="1" t="s">
        <v>53</v>
      </c>
      <c r="F1071" s="1" t="s">
        <v>30</v>
      </c>
      <c r="G1071" s="1" t="s">
        <v>31</v>
      </c>
      <c r="H1071" s="1" t="s">
        <v>32</v>
      </c>
      <c r="I1071" s="1" t="s">
        <v>67</v>
      </c>
      <c r="J1071" s="1" t="s">
        <v>1322</v>
      </c>
      <c r="K1071" s="1" t="s">
        <v>1294</v>
      </c>
      <c r="L1071" s="5">
        <v>45975.732638888891</v>
      </c>
      <c r="M1071" s="5">
        <v>45975.75</v>
      </c>
      <c r="N1071" s="5">
        <v>45975.848611111112</v>
      </c>
      <c r="O1071" s="5">
        <v>45975.863888888889</v>
      </c>
      <c r="P1071" s="1">
        <v>25</v>
      </c>
      <c r="Q1071" s="1">
        <v>142</v>
      </c>
      <c r="R1071" s="1">
        <v>22</v>
      </c>
      <c r="S1071" s="6">
        <v>16.7</v>
      </c>
      <c r="T1071" s="1" t="s">
        <v>60</v>
      </c>
      <c r="U1071" s="1" t="s">
        <v>35</v>
      </c>
      <c r="W1071" s="2">
        <v>0.99</v>
      </c>
      <c r="X1071" s="3">
        <v>0.77</v>
      </c>
      <c r="Y1071" s="3">
        <v>148.44999999999999</v>
      </c>
      <c r="Z1071" s="4" t="str">
        <f t="shared" si="64"/>
        <v>November</v>
      </c>
      <c r="AA1071" s="1" t="str" cm="1">
        <f t="array" ref="AA1071">_xlfn.IFS(
  HOUR(L1071) &lt; 6, "Overnight (12am–6am)",
  HOUR(L1071) &lt; 10, "Morning (6am–10am)",
  HOUR(L1071) &lt; 14, "Midday (10am–2pm)",
  HOUR(L1071) &lt; 18, "Afternoon (2pm–6pm)",
  TRUE, "Evening (6pm–12am)"
)</f>
        <v>Afternoon (2pm–6pm)</v>
      </c>
      <c r="AB1071" s="5" t="str">
        <f t="shared" si="65"/>
        <v>Friday</v>
      </c>
      <c r="AC1071" s="2">
        <f t="shared" si="66"/>
        <v>17</v>
      </c>
      <c r="AD1071" s="7">
        <f t="shared" si="67"/>
        <v>188.99999999790452</v>
      </c>
    </row>
    <row r="1072" spans="1:30" x14ac:dyDescent="0.35">
      <c r="A1072" s="1" t="s">
        <v>1161</v>
      </c>
      <c r="B1072" s="4">
        <v>45971</v>
      </c>
      <c r="C1072" s="1" t="s">
        <v>59</v>
      </c>
      <c r="D1072" s="1" t="s">
        <v>28</v>
      </c>
      <c r="E1072" s="1" t="s">
        <v>53</v>
      </c>
      <c r="F1072" s="1" t="s">
        <v>30</v>
      </c>
      <c r="G1072" s="1" t="s">
        <v>39</v>
      </c>
      <c r="H1072" s="1" t="s">
        <v>40</v>
      </c>
      <c r="I1072" s="1" t="s">
        <v>47</v>
      </c>
      <c r="J1072" s="1" t="s">
        <v>1313</v>
      </c>
      <c r="K1072" s="1" t="s">
        <v>1297</v>
      </c>
      <c r="L1072" s="5">
        <v>45971.621527777781</v>
      </c>
      <c r="M1072" s="5">
        <v>45971.643750000003</v>
      </c>
      <c r="N1072" s="5">
        <v>45971.762499999997</v>
      </c>
      <c r="O1072" s="5">
        <v>45971.779166666667</v>
      </c>
      <c r="P1072" s="1">
        <v>32</v>
      </c>
      <c r="Q1072" s="1">
        <v>171</v>
      </c>
      <c r="R1072" s="1">
        <v>24</v>
      </c>
      <c r="S1072" s="6">
        <v>18</v>
      </c>
      <c r="T1072" s="1" t="s">
        <v>60</v>
      </c>
      <c r="U1072" s="1" t="s">
        <v>35</v>
      </c>
      <c r="W1072" s="2">
        <v>1.39</v>
      </c>
      <c r="X1072" s="3">
        <v>7.77</v>
      </c>
      <c r="Y1072" s="3">
        <v>646.84</v>
      </c>
      <c r="Z1072" s="4" t="str">
        <f t="shared" si="64"/>
        <v>November</v>
      </c>
      <c r="AA1072" s="1" t="str" cm="1">
        <f t="array" ref="AA1072">_xlfn.IFS(
  HOUR(L1072) &lt; 6, "Overnight (12am–6am)",
  HOUR(L1072) &lt; 10, "Morning (6am–10am)",
  HOUR(L1072) &lt; 14, "Midday (10am–2pm)",
  HOUR(L1072) &lt; 18, "Afternoon (2pm–6pm)",
  TRUE, "Evening (6pm–12am)"
)</f>
        <v>Afternoon (2pm–6pm)</v>
      </c>
      <c r="AB1072" s="5" t="str">
        <f t="shared" si="65"/>
        <v>Monday</v>
      </c>
      <c r="AC1072" s="2">
        <f t="shared" si="66"/>
        <v>14</v>
      </c>
      <c r="AD1072" s="7">
        <f t="shared" si="67"/>
        <v>226.99999999604188</v>
      </c>
    </row>
    <row r="1073" spans="1:30" x14ac:dyDescent="0.35">
      <c r="A1073" s="1" t="s">
        <v>1162</v>
      </c>
      <c r="B1073" s="4">
        <v>45970</v>
      </c>
      <c r="C1073" s="1" t="s">
        <v>63</v>
      </c>
      <c r="D1073" s="1" t="s">
        <v>28</v>
      </c>
      <c r="E1073" s="1" t="s">
        <v>38</v>
      </c>
      <c r="F1073" s="1" t="s">
        <v>44</v>
      </c>
      <c r="G1073" s="1" t="s">
        <v>45</v>
      </c>
      <c r="H1073" s="1" t="s">
        <v>46</v>
      </c>
      <c r="I1073" s="1" t="s">
        <v>67</v>
      </c>
      <c r="J1073" s="1" t="s">
        <v>1298</v>
      </c>
      <c r="K1073" s="1" t="s">
        <v>1293</v>
      </c>
      <c r="L1073" s="5">
        <v>45970.46875</v>
      </c>
      <c r="M1073" s="5">
        <v>45970.475694444445</v>
      </c>
      <c r="N1073" s="5">
        <v>45970.490277777775</v>
      </c>
      <c r="O1073" s="5">
        <v>45970.513888888891</v>
      </c>
      <c r="P1073" s="1">
        <v>10</v>
      </c>
      <c r="Q1073" s="1">
        <v>21</v>
      </c>
      <c r="R1073" s="1">
        <v>34</v>
      </c>
      <c r="S1073" s="6">
        <v>14.1</v>
      </c>
      <c r="T1073" s="1" t="s">
        <v>41</v>
      </c>
      <c r="U1073" s="1" t="s">
        <v>35</v>
      </c>
      <c r="W1073" s="2">
        <v>1.5</v>
      </c>
      <c r="X1073" s="3">
        <v>0</v>
      </c>
      <c r="Y1073" s="3">
        <v>1594.58</v>
      </c>
      <c r="Z1073" s="4" t="str">
        <f t="shared" si="64"/>
        <v>November</v>
      </c>
      <c r="AA1073" s="1" t="str" cm="1">
        <f t="array" ref="AA1073">_xlfn.IFS(
  HOUR(L1073) &lt; 6, "Overnight (12am–6am)",
  HOUR(L1073) &lt; 10, "Morning (6am–10am)",
  HOUR(L1073) &lt; 14, "Midday (10am–2pm)",
  HOUR(L1073) &lt; 18, "Afternoon (2pm–6pm)",
  TRUE, "Evening (6pm–12am)"
)</f>
        <v>Midday (10am–2pm)</v>
      </c>
      <c r="AB1073" s="5" t="str">
        <f t="shared" si="65"/>
        <v>Sunday</v>
      </c>
      <c r="AC1073" s="2">
        <f t="shared" si="66"/>
        <v>11</v>
      </c>
      <c r="AD1073" s="7">
        <f t="shared" si="67"/>
        <v>65.000000002328306</v>
      </c>
    </row>
    <row r="1074" spans="1:30" x14ac:dyDescent="0.35">
      <c r="A1074" s="1" t="s">
        <v>1163</v>
      </c>
      <c r="B1074" s="4">
        <v>45979</v>
      </c>
      <c r="C1074" s="1" t="s">
        <v>130</v>
      </c>
      <c r="D1074" s="1" t="s">
        <v>28</v>
      </c>
      <c r="E1074" s="1" t="s">
        <v>66</v>
      </c>
      <c r="F1074" s="1" t="s">
        <v>30</v>
      </c>
      <c r="G1074" s="1" t="s">
        <v>31</v>
      </c>
      <c r="H1074" s="1" t="s">
        <v>32</v>
      </c>
      <c r="I1074" s="1" t="s">
        <v>75</v>
      </c>
      <c r="J1074" s="1" t="s">
        <v>1322</v>
      </c>
      <c r="K1074" s="1" t="s">
        <v>1297</v>
      </c>
      <c r="L1074" s="5">
        <v>45979.555555555555</v>
      </c>
      <c r="M1074" s="5">
        <v>45979.556250000001</v>
      </c>
      <c r="N1074" s="5">
        <v>45979.600694444445</v>
      </c>
      <c r="O1074" s="5">
        <v>45979.612500000003</v>
      </c>
      <c r="P1074" s="1">
        <v>1</v>
      </c>
      <c r="Q1074" s="1">
        <v>64</v>
      </c>
      <c r="R1074" s="1">
        <v>17</v>
      </c>
      <c r="S1074" s="6">
        <v>3.4</v>
      </c>
      <c r="T1074" s="1" t="s">
        <v>48</v>
      </c>
      <c r="U1074" s="1" t="s">
        <v>35</v>
      </c>
      <c r="W1074" s="2">
        <v>0.96</v>
      </c>
      <c r="X1074" s="3">
        <v>27.19</v>
      </c>
      <c r="Y1074" s="3">
        <v>166.75</v>
      </c>
      <c r="Z1074" s="4" t="str">
        <f t="shared" si="64"/>
        <v>November</v>
      </c>
      <c r="AA1074" s="1" t="str" cm="1">
        <f t="array" ref="AA1074">_xlfn.IFS(
  HOUR(L1074) &lt; 6, "Overnight (12am–6am)",
  HOUR(L1074) &lt; 10, "Morning (6am–10am)",
  HOUR(L1074) &lt; 14, "Midday (10am–2pm)",
  HOUR(L1074) &lt; 18, "Afternoon (2pm–6pm)",
  TRUE, "Evening (6pm–12am)"
)</f>
        <v>Midday (10am–2pm)</v>
      </c>
      <c r="AB1074" s="5" t="str">
        <f t="shared" si="65"/>
        <v>Tuesday</v>
      </c>
      <c r="AC1074" s="2">
        <f t="shared" si="66"/>
        <v>13</v>
      </c>
      <c r="AD1074" s="7">
        <f t="shared" si="67"/>
        <v>82.000000005355105</v>
      </c>
    </row>
    <row r="1075" spans="1:30" x14ac:dyDescent="0.35">
      <c r="A1075" s="1" t="s">
        <v>1164</v>
      </c>
      <c r="B1075" s="4">
        <v>45971</v>
      </c>
      <c r="C1075" s="1" t="s">
        <v>99</v>
      </c>
      <c r="D1075" s="1" t="s">
        <v>28</v>
      </c>
      <c r="E1075" s="1" t="s">
        <v>29</v>
      </c>
      <c r="F1075" s="1" t="s">
        <v>30</v>
      </c>
      <c r="G1075" s="1" t="s">
        <v>39</v>
      </c>
      <c r="H1075" s="1" t="s">
        <v>40</v>
      </c>
      <c r="I1075" s="1" t="s">
        <v>85</v>
      </c>
      <c r="J1075" s="1" t="s">
        <v>1307</v>
      </c>
      <c r="K1075" s="1" t="s">
        <v>1293</v>
      </c>
      <c r="L1075" s="5">
        <v>45971.739583333336</v>
      </c>
      <c r="M1075" s="5">
        <v>45971.75277777778</v>
      </c>
      <c r="N1075" s="5">
        <v>45971.888194444444</v>
      </c>
      <c r="O1075" s="5">
        <v>45971.907638888886</v>
      </c>
      <c r="P1075" s="1">
        <v>19</v>
      </c>
      <c r="Q1075" s="1">
        <v>195</v>
      </c>
      <c r="R1075" s="1">
        <v>28</v>
      </c>
      <c r="S1075" s="6">
        <v>12.4</v>
      </c>
      <c r="T1075" s="1" t="s">
        <v>34</v>
      </c>
      <c r="U1075" s="1" t="s">
        <v>35</v>
      </c>
      <c r="W1075" s="2">
        <v>1.82</v>
      </c>
      <c r="X1075" s="3">
        <v>0</v>
      </c>
      <c r="Y1075" s="3">
        <v>702.76</v>
      </c>
      <c r="Z1075" s="4" t="str">
        <f t="shared" si="64"/>
        <v>November</v>
      </c>
      <c r="AA1075" s="1" t="str" cm="1">
        <f t="array" ref="AA1075">_xlfn.IFS(
  HOUR(L1075) &lt; 6, "Overnight (12am–6am)",
  HOUR(L1075) &lt; 10, "Morning (6am–10am)",
  HOUR(L1075) &lt; 14, "Midday (10am–2pm)",
  HOUR(L1075) &lt; 18, "Afternoon (2pm–6pm)",
  TRUE, "Evening (6pm–12am)"
)</f>
        <v>Afternoon (2pm–6pm)</v>
      </c>
      <c r="AB1075" s="5" t="str">
        <f t="shared" si="65"/>
        <v>Monday</v>
      </c>
      <c r="AC1075" s="2">
        <f t="shared" si="66"/>
        <v>17</v>
      </c>
      <c r="AD1075" s="7">
        <f t="shared" si="67"/>
        <v>241.99999999254942</v>
      </c>
    </row>
    <row r="1076" spans="1:30" x14ac:dyDescent="0.35">
      <c r="A1076" s="1" t="s">
        <v>1165</v>
      </c>
      <c r="B1076" s="4">
        <v>45974</v>
      </c>
      <c r="C1076" s="1" t="s">
        <v>119</v>
      </c>
      <c r="D1076" s="1" t="s">
        <v>28</v>
      </c>
      <c r="E1076" s="1" t="s">
        <v>29</v>
      </c>
      <c r="F1076" s="1" t="s">
        <v>44</v>
      </c>
      <c r="G1076" s="1" t="s">
        <v>45</v>
      </c>
      <c r="H1076" s="1" t="s">
        <v>46</v>
      </c>
      <c r="I1076" s="1" t="s">
        <v>47</v>
      </c>
      <c r="J1076" s="1" t="s">
        <v>1305</v>
      </c>
      <c r="K1076" s="1" t="s">
        <v>1295</v>
      </c>
      <c r="L1076" s="5">
        <v>45974.989583333336</v>
      </c>
      <c r="M1076" s="5">
        <v>45974.993055555555</v>
      </c>
      <c r="N1076" s="5">
        <v>45975.018055555556</v>
      </c>
      <c r="O1076" s="5">
        <v>45975.035416666666</v>
      </c>
      <c r="P1076" s="1">
        <v>5</v>
      </c>
      <c r="Q1076" s="1">
        <v>36</v>
      </c>
      <c r="R1076" s="1">
        <v>25</v>
      </c>
      <c r="S1076" s="6">
        <v>23.9</v>
      </c>
      <c r="T1076" s="1" t="s">
        <v>34</v>
      </c>
      <c r="U1076" s="1" t="s">
        <v>35</v>
      </c>
      <c r="W1076" s="2">
        <v>2.41</v>
      </c>
      <c r="X1076" s="3">
        <v>7.33</v>
      </c>
      <c r="Y1076" s="3">
        <v>589.83000000000004</v>
      </c>
      <c r="Z1076" s="4" t="str">
        <f t="shared" si="64"/>
        <v>November</v>
      </c>
      <c r="AA1076" s="1" t="str" cm="1">
        <f t="array" ref="AA1076">_xlfn.IFS(
  HOUR(L1076) &lt; 6, "Overnight (12am–6am)",
  HOUR(L1076) &lt; 10, "Morning (6am–10am)",
  HOUR(L1076) &lt; 14, "Midday (10am–2pm)",
  HOUR(L1076) &lt; 18, "Afternoon (2pm–6pm)",
  TRUE, "Evening (6pm–12am)"
)</f>
        <v>Evening (6pm–12am)</v>
      </c>
      <c r="AB1076" s="5" t="str">
        <f t="shared" si="65"/>
        <v>Thursday</v>
      </c>
      <c r="AC1076" s="2">
        <f t="shared" si="66"/>
        <v>23</v>
      </c>
      <c r="AD1076" s="7">
        <f t="shared" si="67"/>
        <v>65.999999995110556</v>
      </c>
    </row>
    <row r="1077" spans="1:30" x14ac:dyDescent="0.35">
      <c r="A1077" s="1" t="s">
        <v>1166</v>
      </c>
      <c r="B1077" s="4">
        <v>45982</v>
      </c>
      <c r="C1077" s="1" t="s">
        <v>37</v>
      </c>
      <c r="D1077" s="1" t="s">
        <v>28</v>
      </c>
      <c r="E1077" s="1" t="s">
        <v>66</v>
      </c>
      <c r="F1077" s="1" t="s">
        <v>30</v>
      </c>
      <c r="G1077" s="1" t="s">
        <v>31</v>
      </c>
      <c r="H1077" s="1" t="s">
        <v>32</v>
      </c>
      <c r="I1077" s="1" t="s">
        <v>57</v>
      </c>
      <c r="J1077" s="1" t="s">
        <v>1300</v>
      </c>
      <c r="K1077" s="1" t="s">
        <v>1294</v>
      </c>
      <c r="L1077" s="5">
        <v>45982.746527777781</v>
      </c>
      <c r="M1077" s="5">
        <v>45982.759027777778</v>
      </c>
      <c r="N1077" s="5">
        <v>45982.790277777778</v>
      </c>
      <c r="O1077" s="5">
        <v>45982.801388888889</v>
      </c>
      <c r="P1077" s="1">
        <v>18</v>
      </c>
      <c r="Q1077" s="1">
        <v>45</v>
      </c>
      <c r="R1077" s="1">
        <v>16</v>
      </c>
      <c r="S1077" s="6">
        <v>6.7</v>
      </c>
      <c r="T1077" s="1" t="s">
        <v>54</v>
      </c>
      <c r="U1077" s="1" t="s">
        <v>35</v>
      </c>
      <c r="W1077" s="2">
        <v>1.35</v>
      </c>
      <c r="X1077" s="3">
        <v>50.19</v>
      </c>
      <c r="Y1077" s="3">
        <v>249.18</v>
      </c>
      <c r="Z1077" s="4" t="str">
        <f t="shared" si="64"/>
        <v>November</v>
      </c>
      <c r="AA1077" s="1" t="str" cm="1">
        <f t="array" ref="AA1077">_xlfn.IFS(
  HOUR(L1077) &lt; 6, "Overnight (12am–6am)",
  HOUR(L1077) &lt; 10, "Morning (6am–10am)",
  HOUR(L1077) &lt; 14, "Midday (10am–2pm)",
  HOUR(L1077) &lt; 18, "Afternoon (2pm–6pm)",
  TRUE, "Evening (6pm–12am)"
)</f>
        <v>Afternoon (2pm–6pm)</v>
      </c>
      <c r="AB1077" s="5" t="str">
        <f t="shared" si="65"/>
        <v>Friday</v>
      </c>
      <c r="AC1077" s="2">
        <f t="shared" si="66"/>
        <v>17</v>
      </c>
      <c r="AD1077" s="7">
        <f t="shared" si="67"/>
        <v>78.999999995576218</v>
      </c>
    </row>
    <row r="1078" spans="1:30" x14ac:dyDescent="0.35">
      <c r="A1078" s="1" t="s">
        <v>1167</v>
      </c>
      <c r="B1078" s="4">
        <v>45977</v>
      </c>
      <c r="C1078" s="1" t="s">
        <v>50</v>
      </c>
      <c r="D1078" s="1" t="s">
        <v>28</v>
      </c>
      <c r="E1078" s="1" t="s">
        <v>53</v>
      </c>
      <c r="F1078" s="1" t="s">
        <v>30</v>
      </c>
      <c r="G1078" s="1" t="s">
        <v>39</v>
      </c>
      <c r="H1078" s="1" t="s">
        <v>40</v>
      </c>
      <c r="I1078" s="1" t="s">
        <v>107</v>
      </c>
      <c r="J1078" s="1" t="s">
        <v>1312</v>
      </c>
      <c r="K1078" s="1" t="s">
        <v>1296</v>
      </c>
      <c r="L1078" s="5">
        <v>45977.461805555555</v>
      </c>
      <c r="M1078" s="5">
        <v>45977.479861111111</v>
      </c>
      <c r="N1078" s="5">
        <v>45977.552083333336</v>
      </c>
      <c r="O1078" s="5">
        <v>45977.569444444445</v>
      </c>
      <c r="P1078" s="1">
        <v>26</v>
      </c>
      <c r="Q1078" s="1">
        <v>104</v>
      </c>
      <c r="R1078" s="1">
        <v>25</v>
      </c>
      <c r="S1078" s="6">
        <v>6.9</v>
      </c>
      <c r="T1078" s="1" t="s">
        <v>34</v>
      </c>
      <c r="U1078" s="1" t="s">
        <v>35</v>
      </c>
      <c r="W1078" s="2">
        <v>1.99</v>
      </c>
      <c r="X1078" s="3">
        <v>227.16</v>
      </c>
      <c r="Y1078" s="3">
        <v>489.13</v>
      </c>
      <c r="Z1078" s="4" t="str">
        <f t="shared" si="64"/>
        <v>November</v>
      </c>
      <c r="AA1078" s="1" t="str" cm="1">
        <f t="array" ref="AA1078">_xlfn.IFS(
  HOUR(L1078) &lt; 6, "Overnight (12am–6am)",
  HOUR(L1078) &lt; 10, "Morning (6am–10am)",
  HOUR(L1078) &lt; 14, "Midday (10am–2pm)",
  HOUR(L1078) &lt; 18, "Afternoon (2pm–6pm)",
  TRUE, "Evening (6pm–12am)"
)</f>
        <v>Midday (10am–2pm)</v>
      </c>
      <c r="AB1078" s="5" t="str">
        <f t="shared" si="65"/>
        <v>Sunday</v>
      </c>
      <c r="AC1078" s="2">
        <f t="shared" si="66"/>
        <v>11</v>
      </c>
      <c r="AD1078" s="7">
        <f t="shared" si="67"/>
        <v>155.00000000232831</v>
      </c>
    </row>
    <row r="1079" spans="1:30" x14ac:dyDescent="0.35">
      <c r="A1079" s="1" t="s">
        <v>1168</v>
      </c>
      <c r="B1079" s="4">
        <v>45981</v>
      </c>
      <c r="C1079" s="1" t="s">
        <v>130</v>
      </c>
      <c r="D1079" s="1" t="s">
        <v>28</v>
      </c>
      <c r="E1079" s="1" t="s">
        <v>53</v>
      </c>
      <c r="F1079" s="1" t="s">
        <v>30</v>
      </c>
      <c r="G1079" s="1" t="s">
        <v>39</v>
      </c>
      <c r="H1079" s="1" t="s">
        <v>40</v>
      </c>
      <c r="I1079" s="1" t="s">
        <v>85</v>
      </c>
      <c r="J1079" s="1" t="s">
        <v>1305</v>
      </c>
      <c r="K1079" s="1" t="s">
        <v>1292</v>
      </c>
      <c r="L1079" s="5">
        <v>45981.506944444445</v>
      </c>
      <c r="M1079" s="5">
        <v>45981.512499999997</v>
      </c>
      <c r="N1079" s="5">
        <v>45981.555555555555</v>
      </c>
      <c r="O1079" s="5">
        <v>45981.576388888891</v>
      </c>
      <c r="P1079" s="1">
        <v>8</v>
      </c>
      <c r="Q1079" s="1">
        <v>62</v>
      </c>
      <c r="R1079" s="1">
        <v>30</v>
      </c>
      <c r="S1079" s="6">
        <v>8.1999999999999993</v>
      </c>
      <c r="T1079" s="1" t="s">
        <v>34</v>
      </c>
      <c r="U1079" s="1" t="s">
        <v>35</v>
      </c>
      <c r="W1079" s="2">
        <v>1.91</v>
      </c>
      <c r="X1079" s="3">
        <v>81.95</v>
      </c>
      <c r="Y1079" s="3">
        <v>149</v>
      </c>
      <c r="Z1079" s="4" t="str">
        <f t="shared" si="64"/>
        <v>November</v>
      </c>
      <c r="AA1079" s="1" t="str" cm="1">
        <f t="array" ref="AA1079">_xlfn.IFS(
  HOUR(L1079) &lt; 6, "Overnight (12am–6am)",
  HOUR(L1079) &lt; 10, "Morning (6am–10am)",
  HOUR(L1079) &lt; 14, "Midday (10am–2pm)",
  HOUR(L1079) &lt; 18, "Afternoon (2pm–6pm)",
  TRUE, "Evening (6pm–12am)"
)</f>
        <v>Midday (10am–2pm)</v>
      </c>
      <c r="AB1079" s="5" t="str">
        <f t="shared" si="65"/>
        <v>Thursday</v>
      </c>
      <c r="AC1079" s="2">
        <f t="shared" si="66"/>
        <v>12</v>
      </c>
      <c r="AD1079" s="7">
        <f t="shared" si="67"/>
        <v>100.00000000116415</v>
      </c>
    </row>
    <row r="1080" spans="1:30" x14ac:dyDescent="0.35">
      <c r="A1080" s="1" t="s">
        <v>1169</v>
      </c>
      <c r="B1080" s="4">
        <v>45965</v>
      </c>
      <c r="C1080" s="1" t="s">
        <v>119</v>
      </c>
      <c r="D1080" s="1" t="s">
        <v>28</v>
      </c>
      <c r="E1080" s="1" t="s">
        <v>53</v>
      </c>
      <c r="F1080" s="1" t="s">
        <v>30</v>
      </c>
      <c r="G1080" s="1" t="s">
        <v>39</v>
      </c>
      <c r="H1080" s="1" t="s">
        <v>40</v>
      </c>
      <c r="I1080" s="1" t="s">
        <v>75</v>
      </c>
      <c r="J1080" s="1" t="s">
        <v>1318</v>
      </c>
      <c r="K1080" s="1" t="s">
        <v>1293</v>
      </c>
      <c r="L1080" s="5">
        <v>45965.288194444445</v>
      </c>
      <c r="M1080" s="5">
        <v>45965.300694444442</v>
      </c>
      <c r="N1080" s="5">
        <v>45965.326388888891</v>
      </c>
      <c r="O1080" s="5">
        <v>45965.343055555553</v>
      </c>
      <c r="P1080" s="1">
        <v>18</v>
      </c>
      <c r="Q1080" s="1">
        <v>37</v>
      </c>
      <c r="R1080" s="1">
        <v>24</v>
      </c>
      <c r="S1080" s="6">
        <v>2.7</v>
      </c>
      <c r="T1080" s="1" t="s">
        <v>41</v>
      </c>
      <c r="U1080" s="1" t="s">
        <v>35</v>
      </c>
      <c r="W1080" s="2">
        <v>2.4</v>
      </c>
      <c r="X1080" s="3">
        <v>77.22</v>
      </c>
      <c r="Y1080" s="3">
        <v>149</v>
      </c>
      <c r="Z1080" s="4" t="str">
        <f t="shared" si="64"/>
        <v>November</v>
      </c>
      <c r="AA1080" s="1" t="str" cm="1">
        <f t="array" ref="AA1080">_xlfn.IFS(
  HOUR(L1080) &lt; 6, "Overnight (12am–6am)",
  HOUR(L1080) &lt; 10, "Morning (6am–10am)",
  HOUR(L1080) &lt; 14, "Midday (10am–2pm)",
  HOUR(L1080) &lt; 18, "Afternoon (2pm–6pm)",
  TRUE, "Evening (6pm–12am)"
)</f>
        <v>Morning (6am–10am)</v>
      </c>
      <c r="AB1080" s="5" t="str">
        <f t="shared" si="65"/>
        <v>Tuesday</v>
      </c>
      <c r="AC1080" s="2">
        <f t="shared" si="66"/>
        <v>6</v>
      </c>
      <c r="AD1080" s="7">
        <f t="shared" si="67"/>
        <v>78.999999995576218</v>
      </c>
    </row>
    <row r="1081" spans="1:30" x14ac:dyDescent="0.35">
      <c r="A1081" s="1" t="s">
        <v>1170</v>
      </c>
      <c r="B1081" s="4">
        <v>45967</v>
      </c>
      <c r="C1081" s="1" t="s">
        <v>65</v>
      </c>
      <c r="D1081" s="1" t="s">
        <v>28</v>
      </c>
      <c r="E1081" s="1" t="s">
        <v>38</v>
      </c>
      <c r="F1081" s="1" t="s">
        <v>44</v>
      </c>
      <c r="G1081" s="1" t="s">
        <v>31</v>
      </c>
      <c r="H1081" s="1" t="s">
        <v>32</v>
      </c>
      <c r="I1081" s="1" t="s">
        <v>33</v>
      </c>
      <c r="J1081" s="1" t="s">
        <v>1306</v>
      </c>
      <c r="K1081" s="1" t="s">
        <v>1296</v>
      </c>
      <c r="L1081" s="5">
        <v>45967.440972222219</v>
      </c>
      <c r="M1081" s="5">
        <v>45967.461111111108</v>
      </c>
      <c r="N1081" s="5">
        <v>45967.507638888892</v>
      </c>
      <c r="O1081" s="5">
        <v>45967.525694444441</v>
      </c>
      <c r="P1081" s="1">
        <v>29</v>
      </c>
      <c r="Q1081" s="1">
        <v>67</v>
      </c>
      <c r="R1081" s="1">
        <v>26</v>
      </c>
      <c r="S1081" s="6">
        <v>18.399999999999999</v>
      </c>
      <c r="T1081" s="1" t="s">
        <v>34</v>
      </c>
      <c r="U1081" s="1" t="s">
        <v>35</v>
      </c>
      <c r="W1081" s="2">
        <v>0.86</v>
      </c>
      <c r="X1081" s="3">
        <v>50.72</v>
      </c>
      <c r="Y1081" s="3">
        <v>222.26</v>
      </c>
      <c r="Z1081" s="4" t="str">
        <f t="shared" si="64"/>
        <v>November</v>
      </c>
      <c r="AA1081" s="1" t="str" cm="1">
        <f t="array" ref="AA1081">_xlfn.IFS(
  HOUR(L1081) &lt; 6, "Overnight (12am–6am)",
  HOUR(L1081) &lt; 10, "Morning (6am–10am)",
  HOUR(L1081) &lt; 14, "Midday (10am–2pm)",
  HOUR(L1081) &lt; 18, "Afternoon (2pm–6pm)",
  TRUE, "Evening (6pm–12am)"
)</f>
        <v>Midday (10am–2pm)</v>
      </c>
      <c r="AB1081" s="5" t="str">
        <f t="shared" si="65"/>
        <v>Thursday</v>
      </c>
      <c r="AC1081" s="2">
        <f t="shared" si="66"/>
        <v>10</v>
      </c>
      <c r="AD1081" s="7">
        <f t="shared" si="67"/>
        <v>121.99999999953434</v>
      </c>
    </row>
    <row r="1082" spans="1:30" x14ac:dyDescent="0.35">
      <c r="A1082" s="1" t="s">
        <v>1171</v>
      </c>
      <c r="B1082" s="4">
        <v>45982</v>
      </c>
      <c r="C1082" s="1" t="s">
        <v>59</v>
      </c>
      <c r="D1082" s="1" t="s">
        <v>28</v>
      </c>
      <c r="E1082" s="1" t="s">
        <v>29</v>
      </c>
      <c r="F1082" s="1" t="s">
        <v>30</v>
      </c>
      <c r="G1082" s="1" t="s">
        <v>39</v>
      </c>
      <c r="H1082" s="1" t="s">
        <v>40</v>
      </c>
      <c r="I1082" s="1" t="s">
        <v>85</v>
      </c>
      <c r="J1082" s="1" t="s">
        <v>1315</v>
      </c>
      <c r="K1082" s="1" t="s">
        <v>1293</v>
      </c>
      <c r="L1082" s="5">
        <v>45982.319444444445</v>
      </c>
      <c r="M1082" s="5">
        <v>45982.32916666667</v>
      </c>
      <c r="N1082" s="5">
        <v>45982.361111111109</v>
      </c>
      <c r="O1082" s="5">
        <v>45982.381249999999</v>
      </c>
      <c r="P1082" s="1">
        <v>14</v>
      </c>
      <c r="Q1082" s="1">
        <v>46</v>
      </c>
      <c r="R1082" s="1">
        <v>29</v>
      </c>
      <c r="S1082" s="6">
        <v>2.9</v>
      </c>
      <c r="T1082" s="1" t="s">
        <v>60</v>
      </c>
      <c r="U1082" s="1" t="s">
        <v>35</v>
      </c>
      <c r="W1082" s="2">
        <v>1.26</v>
      </c>
      <c r="X1082" s="3">
        <v>26.11</v>
      </c>
      <c r="Y1082" s="3">
        <v>679.94</v>
      </c>
      <c r="Z1082" s="4" t="str">
        <f t="shared" si="64"/>
        <v>November</v>
      </c>
      <c r="AA1082" s="1" t="str" cm="1">
        <f t="array" ref="AA1082">_xlfn.IFS(
  HOUR(L1082) &lt; 6, "Overnight (12am–6am)",
  HOUR(L1082) &lt; 10, "Morning (6am–10am)",
  HOUR(L1082) &lt; 14, "Midday (10am–2pm)",
  HOUR(L1082) &lt; 18, "Afternoon (2pm–6pm)",
  TRUE, "Evening (6pm–12am)"
)</f>
        <v>Morning (6am–10am)</v>
      </c>
      <c r="AB1082" s="5" t="str">
        <f t="shared" si="65"/>
        <v>Friday</v>
      </c>
      <c r="AC1082" s="2">
        <f t="shared" si="66"/>
        <v>7</v>
      </c>
      <c r="AD1082" s="7">
        <f t="shared" si="67"/>
        <v>88.999999996740371</v>
      </c>
    </row>
    <row r="1083" spans="1:30" x14ac:dyDescent="0.35">
      <c r="A1083" s="1" t="s">
        <v>1172</v>
      </c>
      <c r="B1083" s="4">
        <v>45987</v>
      </c>
      <c r="C1083" s="1" t="s">
        <v>65</v>
      </c>
      <c r="D1083" s="1" t="s">
        <v>28</v>
      </c>
      <c r="E1083" s="1" t="s">
        <v>53</v>
      </c>
      <c r="F1083" s="1" t="s">
        <v>44</v>
      </c>
      <c r="G1083" s="1" t="s">
        <v>39</v>
      </c>
      <c r="H1083" s="1" t="s">
        <v>40</v>
      </c>
      <c r="I1083" s="1" t="s">
        <v>47</v>
      </c>
      <c r="J1083" s="1" t="s">
        <v>1307</v>
      </c>
      <c r="K1083" s="1" t="s">
        <v>1294</v>
      </c>
      <c r="L1083" s="5">
        <v>45987.472222222219</v>
      </c>
      <c r="M1083" s="5">
        <v>45987.479166666664</v>
      </c>
      <c r="N1083" s="5">
        <v>45987.490277777775</v>
      </c>
      <c r="O1083" s="5">
        <v>45987.510416666664</v>
      </c>
      <c r="P1083" s="1">
        <v>10</v>
      </c>
      <c r="Q1083" s="1">
        <v>16</v>
      </c>
      <c r="R1083" s="1">
        <v>29</v>
      </c>
      <c r="S1083" s="6">
        <v>8.6</v>
      </c>
      <c r="T1083" s="1" t="s">
        <v>77</v>
      </c>
      <c r="U1083" s="1" t="s">
        <v>35</v>
      </c>
      <c r="W1083" s="2">
        <v>1.8</v>
      </c>
      <c r="X1083" s="3">
        <v>32.53</v>
      </c>
      <c r="Y1083" s="3">
        <v>276.43</v>
      </c>
      <c r="Z1083" s="4" t="str">
        <f t="shared" si="64"/>
        <v>November</v>
      </c>
      <c r="AA1083" s="1" t="str" cm="1">
        <f t="array" ref="AA1083">_xlfn.IFS(
  HOUR(L1083) &lt; 6, "Overnight (12am–6am)",
  HOUR(L1083) &lt; 10, "Morning (6am–10am)",
  HOUR(L1083) &lt; 14, "Midday (10am–2pm)",
  HOUR(L1083) &lt; 18, "Afternoon (2pm–6pm)",
  TRUE, "Evening (6pm–12am)"
)</f>
        <v>Midday (10am–2pm)</v>
      </c>
      <c r="AB1083" s="5" t="str">
        <f t="shared" si="65"/>
        <v>Wednesday</v>
      </c>
      <c r="AC1083" s="2">
        <f t="shared" si="66"/>
        <v>11</v>
      </c>
      <c r="AD1083" s="7">
        <f t="shared" si="67"/>
        <v>55.000000001164153</v>
      </c>
    </row>
    <row r="1084" spans="1:30" x14ac:dyDescent="0.35">
      <c r="A1084" s="1" t="s">
        <v>1173</v>
      </c>
      <c r="B1084" s="4">
        <v>45987</v>
      </c>
      <c r="C1084" s="1" t="s">
        <v>50</v>
      </c>
      <c r="D1084" s="1" t="s">
        <v>28</v>
      </c>
      <c r="E1084" s="1" t="s">
        <v>53</v>
      </c>
      <c r="F1084" s="1" t="s">
        <v>30</v>
      </c>
      <c r="G1084" s="1" t="s">
        <v>39</v>
      </c>
      <c r="H1084" s="1" t="s">
        <v>40</v>
      </c>
      <c r="I1084" s="1" t="s">
        <v>73</v>
      </c>
      <c r="J1084" s="1" t="s">
        <v>1302</v>
      </c>
      <c r="K1084" s="1" t="s">
        <v>1296</v>
      </c>
      <c r="L1084" s="5">
        <v>45987.298611111109</v>
      </c>
      <c r="M1084" s="5">
        <v>45987.317361111112</v>
      </c>
      <c r="N1084" s="5">
        <v>45987.337500000001</v>
      </c>
      <c r="O1084" s="5">
        <v>45987.351388888892</v>
      </c>
      <c r="P1084" s="1">
        <v>27</v>
      </c>
      <c r="Q1084" s="1">
        <v>29</v>
      </c>
      <c r="R1084" s="1">
        <v>20</v>
      </c>
      <c r="S1084" s="6">
        <v>9.8000000000000007</v>
      </c>
      <c r="T1084" s="1" t="s">
        <v>77</v>
      </c>
      <c r="U1084" s="1" t="s">
        <v>35</v>
      </c>
      <c r="W1084" s="2">
        <v>2.6</v>
      </c>
      <c r="X1084" s="3">
        <v>82.4</v>
      </c>
      <c r="Y1084" s="3">
        <v>302.79000000000002</v>
      </c>
      <c r="Z1084" s="4" t="str">
        <f t="shared" si="64"/>
        <v>November</v>
      </c>
      <c r="AA1084" s="1" t="str" cm="1">
        <f t="array" ref="AA1084">_xlfn.IFS(
  HOUR(L1084) &lt; 6, "Overnight (12am–6am)",
  HOUR(L1084) &lt; 10, "Morning (6am–10am)",
  HOUR(L1084) &lt; 14, "Midday (10am–2pm)",
  HOUR(L1084) &lt; 18, "Afternoon (2pm–6pm)",
  TRUE, "Evening (6pm–12am)"
)</f>
        <v>Morning (6am–10am)</v>
      </c>
      <c r="AB1084" s="5" t="str">
        <f t="shared" si="65"/>
        <v>Wednesday</v>
      </c>
      <c r="AC1084" s="2">
        <f t="shared" si="66"/>
        <v>7</v>
      </c>
      <c r="AD1084" s="7">
        <f t="shared" si="67"/>
        <v>76.000000006752089</v>
      </c>
    </row>
    <row r="1085" spans="1:30" x14ac:dyDescent="0.35">
      <c r="A1085" s="1" t="s">
        <v>1174</v>
      </c>
      <c r="B1085" s="4">
        <v>45982</v>
      </c>
      <c r="C1085" s="1" t="s">
        <v>96</v>
      </c>
      <c r="D1085" s="1" t="s">
        <v>28</v>
      </c>
      <c r="E1085" s="1" t="s">
        <v>56</v>
      </c>
      <c r="F1085" s="1" t="s">
        <v>30</v>
      </c>
      <c r="G1085" s="1" t="s">
        <v>39</v>
      </c>
      <c r="H1085" s="1" t="s">
        <v>40</v>
      </c>
      <c r="I1085" s="1" t="s">
        <v>47</v>
      </c>
      <c r="J1085" s="1" t="s">
        <v>1303</v>
      </c>
      <c r="K1085" s="1" t="s">
        <v>1292</v>
      </c>
      <c r="L1085" s="5">
        <v>45982.635416666664</v>
      </c>
      <c r="M1085" s="5">
        <v>45982.650694444441</v>
      </c>
      <c r="N1085" s="5">
        <v>45982.727083333331</v>
      </c>
      <c r="O1085" s="5">
        <v>45982.748611111114</v>
      </c>
      <c r="P1085" s="1">
        <v>22</v>
      </c>
      <c r="Q1085" s="1">
        <v>110</v>
      </c>
      <c r="R1085" s="1">
        <v>31</v>
      </c>
      <c r="S1085" s="6">
        <v>2.2000000000000002</v>
      </c>
      <c r="T1085" s="1" t="s">
        <v>54</v>
      </c>
      <c r="U1085" s="1" t="s">
        <v>35</v>
      </c>
      <c r="W1085" s="2">
        <v>1.22</v>
      </c>
      <c r="X1085" s="3">
        <v>64.94</v>
      </c>
      <c r="Y1085" s="3">
        <v>394.06</v>
      </c>
      <c r="Z1085" s="4" t="str">
        <f t="shared" si="64"/>
        <v>November</v>
      </c>
      <c r="AA1085" s="1" t="str" cm="1">
        <f t="array" ref="AA1085">_xlfn.IFS(
  HOUR(L1085) &lt; 6, "Overnight (12am–6am)",
  HOUR(L1085) &lt; 10, "Morning (6am–10am)",
  HOUR(L1085) &lt; 14, "Midday (10am–2pm)",
  HOUR(L1085) &lt; 18, "Afternoon (2pm–6pm)",
  TRUE, "Evening (6pm–12am)"
)</f>
        <v>Afternoon (2pm–6pm)</v>
      </c>
      <c r="AB1085" s="5" t="str">
        <f t="shared" si="65"/>
        <v>Friday</v>
      </c>
      <c r="AC1085" s="2">
        <f t="shared" si="66"/>
        <v>15</v>
      </c>
      <c r="AD1085" s="7">
        <f t="shared" si="67"/>
        <v>163.00000000745058</v>
      </c>
    </row>
    <row r="1086" spans="1:30" x14ac:dyDescent="0.35">
      <c r="A1086" s="1" t="s">
        <v>1175</v>
      </c>
      <c r="B1086" s="4">
        <v>45966</v>
      </c>
      <c r="C1086" s="1" t="s">
        <v>88</v>
      </c>
      <c r="D1086" s="1" t="s">
        <v>28</v>
      </c>
      <c r="E1086" s="1" t="s">
        <v>56</v>
      </c>
      <c r="F1086" s="1" t="s">
        <v>30</v>
      </c>
      <c r="G1086" s="1" t="s">
        <v>31</v>
      </c>
      <c r="H1086" s="1" t="s">
        <v>32</v>
      </c>
      <c r="I1086" s="1" t="s">
        <v>47</v>
      </c>
      <c r="J1086" s="1" t="s">
        <v>1298</v>
      </c>
      <c r="K1086" s="1" t="s">
        <v>1297</v>
      </c>
      <c r="L1086" s="5">
        <v>45966.357638888891</v>
      </c>
      <c r="M1086" s="5">
        <v>45966.37777777778</v>
      </c>
      <c r="N1086" s="5">
        <v>45966.453472222223</v>
      </c>
      <c r="O1086" s="5">
        <v>45966.479166666664</v>
      </c>
      <c r="P1086" s="1">
        <v>29</v>
      </c>
      <c r="Q1086" s="1">
        <v>109</v>
      </c>
      <c r="R1086" s="1">
        <v>37</v>
      </c>
      <c r="S1086" s="6">
        <v>14.8</v>
      </c>
      <c r="T1086" s="1" t="s">
        <v>60</v>
      </c>
      <c r="U1086" s="1" t="s">
        <v>35</v>
      </c>
      <c r="W1086" s="2">
        <v>0.99</v>
      </c>
      <c r="X1086" s="3">
        <v>49.83</v>
      </c>
      <c r="Y1086" s="3">
        <v>296.17</v>
      </c>
      <c r="Z1086" s="4" t="str">
        <f t="shared" si="64"/>
        <v>November</v>
      </c>
      <c r="AA1086" s="1" t="str" cm="1">
        <f t="array" ref="AA1086">_xlfn.IFS(
  HOUR(L1086) &lt; 6, "Overnight (12am–6am)",
  HOUR(L1086) &lt; 10, "Morning (6am–10am)",
  HOUR(L1086) &lt; 14, "Midday (10am–2pm)",
  HOUR(L1086) &lt; 18, "Afternoon (2pm–6pm)",
  TRUE, "Evening (6pm–12am)"
)</f>
        <v>Morning (6am–10am)</v>
      </c>
      <c r="AB1086" s="5" t="str">
        <f t="shared" si="65"/>
        <v>Wednesday</v>
      </c>
      <c r="AC1086" s="2">
        <f t="shared" si="66"/>
        <v>8</v>
      </c>
      <c r="AD1086" s="7">
        <f t="shared" si="67"/>
        <v>174.99999999417923</v>
      </c>
    </row>
    <row r="1087" spans="1:30" x14ac:dyDescent="0.35">
      <c r="A1087" s="1" t="s">
        <v>1176</v>
      </c>
      <c r="B1087" s="4">
        <v>45991</v>
      </c>
      <c r="C1087" s="1" t="s">
        <v>65</v>
      </c>
      <c r="D1087" s="1" t="s">
        <v>28</v>
      </c>
      <c r="E1087" s="1" t="s">
        <v>66</v>
      </c>
      <c r="F1087" s="1" t="s">
        <v>30</v>
      </c>
      <c r="G1087" s="1" t="s">
        <v>39</v>
      </c>
      <c r="H1087" s="1" t="s">
        <v>40</v>
      </c>
      <c r="I1087" s="1" t="s">
        <v>85</v>
      </c>
      <c r="J1087" s="1" t="s">
        <v>1315</v>
      </c>
      <c r="K1087" s="1" t="s">
        <v>1297</v>
      </c>
      <c r="L1087" s="5">
        <v>45991.625</v>
      </c>
      <c r="M1087" s="5">
        <v>45991.632638888892</v>
      </c>
      <c r="N1087" s="5">
        <v>45991.677777777775</v>
      </c>
      <c r="O1087" s="5">
        <v>45991.697222222225</v>
      </c>
      <c r="P1087" s="1">
        <v>11</v>
      </c>
      <c r="Q1087" s="1">
        <v>65</v>
      </c>
      <c r="R1087" s="1">
        <v>28</v>
      </c>
      <c r="S1087" s="6">
        <v>13.3</v>
      </c>
      <c r="T1087" s="1" t="s">
        <v>54</v>
      </c>
      <c r="U1087" s="1" t="s">
        <v>35</v>
      </c>
      <c r="W1087" s="2">
        <v>1.44</v>
      </c>
      <c r="X1087" s="3">
        <v>168.94</v>
      </c>
      <c r="Y1087" s="3">
        <v>678.72</v>
      </c>
      <c r="Z1087" s="4" t="str">
        <f t="shared" si="64"/>
        <v>November</v>
      </c>
      <c r="AA1087" s="1" t="str" cm="1">
        <f t="array" ref="AA1087">_xlfn.IFS(
  HOUR(L1087) &lt; 6, "Overnight (12am–6am)",
  HOUR(L1087) &lt; 10, "Morning (6am–10am)",
  HOUR(L1087) &lt; 14, "Midday (10am–2pm)",
  HOUR(L1087) &lt; 18, "Afternoon (2pm–6pm)",
  TRUE, "Evening (6pm–12am)"
)</f>
        <v>Afternoon (2pm–6pm)</v>
      </c>
      <c r="AB1087" s="5" t="str">
        <f t="shared" si="65"/>
        <v>Sunday</v>
      </c>
      <c r="AC1087" s="2">
        <f t="shared" si="66"/>
        <v>15</v>
      </c>
      <c r="AD1087" s="7">
        <f t="shared" si="67"/>
        <v>104.00000000372529</v>
      </c>
    </row>
    <row r="1088" spans="1:30" x14ac:dyDescent="0.35">
      <c r="A1088" s="1" t="s">
        <v>1177</v>
      </c>
      <c r="B1088" s="4">
        <v>45981</v>
      </c>
      <c r="C1088" s="1" t="s">
        <v>130</v>
      </c>
      <c r="D1088" s="1" t="s">
        <v>28</v>
      </c>
      <c r="E1088" s="1" t="s">
        <v>38</v>
      </c>
      <c r="F1088" s="1" t="s">
        <v>30</v>
      </c>
      <c r="G1088" s="1" t="s">
        <v>39</v>
      </c>
      <c r="H1088" s="1" t="s">
        <v>40</v>
      </c>
      <c r="I1088" s="1" t="s">
        <v>57</v>
      </c>
      <c r="J1088" s="1" t="s">
        <v>1312</v>
      </c>
      <c r="K1088" s="1" t="s">
        <v>1293</v>
      </c>
      <c r="L1088" s="5">
        <v>45981.434027777781</v>
      </c>
      <c r="M1088" s="5">
        <v>45981.43472222222</v>
      </c>
      <c r="N1088" s="5">
        <v>45981.509027777778</v>
      </c>
      <c r="O1088" s="5">
        <v>45981.53125</v>
      </c>
      <c r="P1088" s="1">
        <v>1</v>
      </c>
      <c r="Q1088" s="1">
        <v>107</v>
      </c>
      <c r="R1088" s="1">
        <v>32</v>
      </c>
      <c r="S1088" s="6">
        <v>7.6</v>
      </c>
      <c r="T1088" s="1" t="s">
        <v>48</v>
      </c>
      <c r="U1088" s="1" t="s">
        <v>35</v>
      </c>
      <c r="W1088" s="2">
        <v>1.44</v>
      </c>
      <c r="X1088" s="3">
        <v>44.17</v>
      </c>
      <c r="Y1088" s="3">
        <v>448</v>
      </c>
      <c r="Z1088" s="4" t="str">
        <f t="shared" si="64"/>
        <v>November</v>
      </c>
      <c r="AA1088" s="1" t="str" cm="1">
        <f t="array" ref="AA1088">_xlfn.IFS(
  HOUR(L1088) &lt; 6, "Overnight (12am–6am)",
  HOUR(L1088) &lt; 10, "Morning (6am–10am)",
  HOUR(L1088) &lt; 14, "Midday (10am–2pm)",
  HOUR(L1088) &lt; 18, "Afternoon (2pm–6pm)",
  TRUE, "Evening (6pm–12am)"
)</f>
        <v>Midday (10am–2pm)</v>
      </c>
      <c r="AB1088" s="5" t="str">
        <f t="shared" si="65"/>
        <v>Thursday</v>
      </c>
      <c r="AC1088" s="2">
        <f t="shared" si="66"/>
        <v>10</v>
      </c>
      <c r="AD1088" s="7">
        <f t="shared" si="67"/>
        <v>139.99999999534339</v>
      </c>
    </row>
    <row r="1089" spans="1:30" x14ac:dyDescent="0.35">
      <c r="A1089" s="1" t="s">
        <v>1178</v>
      </c>
      <c r="B1089" s="4">
        <v>45965</v>
      </c>
      <c r="C1089" s="1" t="s">
        <v>83</v>
      </c>
      <c r="D1089" s="1" t="s">
        <v>28</v>
      </c>
      <c r="E1089" s="1" t="s">
        <v>38</v>
      </c>
      <c r="F1089" s="1" t="s">
        <v>30</v>
      </c>
      <c r="G1089" s="1" t="s">
        <v>45</v>
      </c>
      <c r="H1089" s="1" t="s">
        <v>46</v>
      </c>
      <c r="I1089" s="1" t="s">
        <v>67</v>
      </c>
      <c r="J1089" s="1" t="s">
        <v>1299</v>
      </c>
      <c r="K1089" s="1" t="s">
        <v>1293</v>
      </c>
      <c r="L1089" s="5">
        <v>45965.479166666664</v>
      </c>
      <c r="M1089" s="5">
        <v>45965.479861111111</v>
      </c>
      <c r="N1089" s="5">
        <v>45965.492361111108</v>
      </c>
      <c r="O1089" s="5">
        <v>45965.51458333333</v>
      </c>
      <c r="P1089" s="1">
        <v>1</v>
      </c>
      <c r="Q1089" s="1">
        <v>18</v>
      </c>
      <c r="R1089" s="1">
        <v>32</v>
      </c>
      <c r="S1089" s="6">
        <v>8.6</v>
      </c>
      <c r="T1089" s="1" t="s">
        <v>48</v>
      </c>
      <c r="U1089" s="1" t="s">
        <v>35</v>
      </c>
      <c r="W1089" s="2">
        <v>1.26</v>
      </c>
      <c r="X1089" s="3">
        <v>7.24</v>
      </c>
      <c r="Y1089" s="3">
        <v>913.59</v>
      </c>
      <c r="Z1089" s="4" t="str">
        <f t="shared" si="64"/>
        <v>November</v>
      </c>
      <c r="AA1089" s="1" t="str" cm="1">
        <f t="array" ref="AA1089">_xlfn.IFS(
  HOUR(L1089) &lt; 6, "Overnight (12am–6am)",
  HOUR(L1089) &lt; 10, "Morning (6am–10am)",
  HOUR(L1089) &lt; 14, "Midday (10am–2pm)",
  HOUR(L1089) &lt; 18, "Afternoon (2pm–6pm)",
  TRUE, "Evening (6pm–12am)"
)</f>
        <v>Midday (10am–2pm)</v>
      </c>
      <c r="AB1089" s="5" t="str">
        <f t="shared" si="65"/>
        <v>Tuesday</v>
      </c>
      <c r="AC1089" s="2">
        <f t="shared" si="66"/>
        <v>11</v>
      </c>
      <c r="AD1089" s="7">
        <f t="shared" si="67"/>
        <v>50.999999998603016</v>
      </c>
    </row>
    <row r="1090" spans="1:30" x14ac:dyDescent="0.35">
      <c r="A1090" s="1" t="s">
        <v>1179</v>
      </c>
      <c r="B1090" s="4">
        <v>45977</v>
      </c>
      <c r="C1090" s="1" t="s">
        <v>130</v>
      </c>
      <c r="D1090" s="1" t="s">
        <v>28</v>
      </c>
      <c r="E1090" s="1" t="s">
        <v>53</v>
      </c>
      <c r="F1090" s="1" t="s">
        <v>30</v>
      </c>
      <c r="G1090" s="1" t="s">
        <v>45</v>
      </c>
      <c r="H1090" s="1" t="s">
        <v>46</v>
      </c>
      <c r="I1090" s="1" t="s">
        <v>85</v>
      </c>
      <c r="J1090" s="1" t="s">
        <v>1322</v>
      </c>
      <c r="K1090" s="1" t="s">
        <v>1295</v>
      </c>
      <c r="L1090" s="5">
        <v>45977.954861111109</v>
      </c>
      <c r="M1090" s="5">
        <v>45977.955555555556</v>
      </c>
      <c r="N1090" s="5">
        <v>45977.992361111108</v>
      </c>
      <c r="O1090" s="5">
        <v>45978.011111111111</v>
      </c>
      <c r="P1090" s="1">
        <v>1</v>
      </c>
      <c r="Q1090" s="1">
        <v>53</v>
      </c>
      <c r="R1090" s="1">
        <v>27</v>
      </c>
      <c r="S1090" s="6">
        <v>10.5</v>
      </c>
      <c r="T1090" s="1" t="s">
        <v>54</v>
      </c>
      <c r="U1090" s="1" t="s">
        <v>70</v>
      </c>
      <c r="V1090" s="1" t="s">
        <v>146</v>
      </c>
      <c r="W1090" s="2">
        <v>0</v>
      </c>
      <c r="X1090" s="3">
        <v>0</v>
      </c>
      <c r="Y1090" s="3">
        <v>0</v>
      </c>
      <c r="Z1090" s="4" t="str">
        <f t="shared" ref="Z1090:Z1153" si="68">TEXT(B1090,"MMMM")</f>
        <v>November</v>
      </c>
      <c r="AA1090" s="1" t="str" cm="1">
        <f t="array" ref="AA1090">_xlfn.IFS(
  HOUR(L1090) &lt; 6, "Overnight (12am–6am)",
  HOUR(L1090) &lt; 10, "Morning (6am–10am)",
  HOUR(L1090) &lt; 14, "Midday (10am–2pm)",
  HOUR(L1090) &lt; 18, "Afternoon (2pm–6pm)",
  TRUE, "Evening (6pm–12am)"
)</f>
        <v>Evening (6pm–12am)</v>
      </c>
      <c r="AB1090" s="5" t="str">
        <f t="shared" ref="AB1090:AB1153" si="69">TEXT(L1090,"DDDD")</f>
        <v>Sunday</v>
      </c>
      <c r="AC1090" s="2">
        <f t="shared" ref="AC1090:AC1153" si="70">HOUR(L1090)</f>
        <v>22</v>
      </c>
      <c r="AD1090" s="7">
        <f t="shared" ref="AD1090:AD1153" si="71">(O1090-L1090)*(60*24)</f>
        <v>81.000000002095476</v>
      </c>
    </row>
    <row r="1091" spans="1:30" x14ac:dyDescent="0.35">
      <c r="A1091" s="1" t="s">
        <v>1180</v>
      </c>
      <c r="B1091" s="4">
        <v>45981</v>
      </c>
      <c r="C1091" s="1" t="s">
        <v>99</v>
      </c>
      <c r="D1091" s="1" t="s">
        <v>28</v>
      </c>
      <c r="E1091" s="1" t="s">
        <v>66</v>
      </c>
      <c r="F1091" s="1" t="s">
        <v>30</v>
      </c>
      <c r="G1091" s="1" t="s">
        <v>39</v>
      </c>
      <c r="H1091" s="1" t="s">
        <v>40</v>
      </c>
      <c r="I1091" s="1" t="s">
        <v>57</v>
      </c>
      <c r="J1091" s="1" t="s">
        <v>1320</v>
      </c>
      <c r="K1091" s="1" t="s">
        <v>1294</v>
      </c>
      <c r="L1091" s="5">
        <v>45981.440972222219</v>
      </c>
      <c r="M1091" s="5">
        <v>45981.448611111111</v>
      </c>
      <c r="N1091" s="5">
        <v>45981.540972222225</v>
      </c>
      <c r="O1091" s="5">
        <v>45981.544444444444</v>
      </c>
      <c r="P1091" s="1">
        <v>11</v>
      </c>
      <c r="Q1091" s="1">
        <v>133</v>
      </c>
      <c r="R1091" s="1">
        <v>5</v>
      </c>
      <c r="S1091" s="6">
        <v>5.9</v>
      </c>
      <c r="T1091" s="1" t="s">
        <v>41</v>
      </c>
      <c r="U1091" s="1" t="s">
        <v>35</v>
      </c>
      <c r="W1091" s="2">
        <v>1.45</v>
      </c>
      <c r="X1091" s="3">
        <v>111.83</v>
      </c>
      <c r="Y1091" s="3">
        <v>677.53</v>
      </c>
      <c r="Z1091" s="4" t="str">
        <f t="shared" si="68"/>
        <v>November</v>
      </c>
      <c r="AA1091" s="1" t="str" cm="1">
        <f t="array" ref="AA1091">_xlfn.IFS(
  HOUR(L1091) &lt; 6, "Overnight (12am–6am)",
  HOUR(L1091) &lt; 10, "Morning (6am–10am)",
  HOUR(L1091) &lt; 14, "Midday (10am–2pm)",
  HOUR(L1091) &lt; 18, "Afternoon (2pm–6pm)",
  TRUE, "Evening (6pm–12am)"
)</f>
        <v>Midday (10am–2pm)</v>
      </c>
      <c r="AB1091" s="5" t="str">
        <f t="shared" si="69"/>
        <v>Thursday</v>
      </c>
      <c r="AC1091" s="2">
        <f t="shared" si="70"/>
        <v>10</v>
      </c>
      <c r="AD1091" s="7">
        <f t="shared" si="71"/>
        <v>149.00000000372529</v>
      </c>
    </row>
    <row r="1092" spans="1:30" x14ac:dyDescent="0.35">
      <c r="A1092" s="1" t="s">
        <v>1181</v>
      </c>
      <c r="B1092" s="4">
        <v>45988</v>
      </c>
      <c r="C1092" s="1" t="s">
        <v>69</v>
      </c>
      <c r="D1092" s="1" t="s">
        <v>28</v>
      </c>
      <c r="E1092" s="1" t="s">
        <v>53</v>
      </c>
      <c r="F1092" s="1" t="s">
        <v>30</v>
      </c>
      <c r="G1092" s="1" t="s">
        <v>31</v>
      </c>
      <c r="H1092" s="1" t="s">
        <v>32</v>
      </c>
      <c r="I1092" s="1" t="s">
        <v>73</v>
      </c>
      <c r="J1092" s="1" t="s">
        <v>1300</v>
      </c>
      <c r="K1092" s="1" t="s">
        <v>1293</v>
      </c>
      <c r="L1092" s="5">
        <v>45988.649305555555</v>
      </c>
      <c r="M1092" s="5">
        <v>45988.656944444447</v>
      </c>
      <c r="N1092" s="5">
        <v>45988.713194444441</v>
      </c>
      <c r="O1092" s="5">
        <v>45988.734027777777</v>
      </c>
      <c r="P1092" s="1">
        <v>11</v>
      </c>
      <c r="Q1092" s="1">
        <v>81</v>
      </c>
      <c r="R1092" s="1">
        <v>30</v>
      </c>
      <c r="S1092" s="6">
        <v>3.8</v>
      </c>
      <c r="T1092" s="1" t="s">
        <v>41</v>
      </c>
      <c r="U1092" s="1" t="s">
        <v>35</v>
      </c>
      <c r="W1092" s="2">
        <v>1.28</v>
      </c>
      <c r="X1092" s="3">
        <v>0</v>
      </c>
      <c r="Y1092" s="3">
        <v>203.98</v>
      </c>
      <c r="Z1092" s="4" t="str">
        <f t="shared" si="68"/>
        <v>November</v>
      </c>
      <c r="AA1092" s="1" t="str" cm="1">
        <f t="array" ref="AA1092">_xlfn.IFS(
  HOUR(L1092) &lt; 6, "Overnight (12am–6am)",
  HOUR(L1092) &lt; 10, "Morning (6am–10am)",
  HOUR(L1092) &lt; 14, "Midday (10am–2pm)",
  HOUR(L1092) &lt; 18, "Afternoon (2pm–6pm)",
  TRUE, "Evening (6pm–12am)"
)</f>
        <v>Afternoon (2pm–6pm)</v>
      </c>
      <c r="AB1092" s="5" t="str">
        <f t="shared" si="69"/>
        <v>Thursday</v>
      </c>
      <c r="AC1092" s="2">
        <f t="shared" si="70"/>
        <v>15</v>
      </c>
      <c r="AD1092" s="7">
        <f t="shared" si="71"/>
        <v>121.99999999953434</v>
      </c>
    </row>
    <row r="1093" spans="1:30" x14ac:dyDescent="0.35">
      <c r="A1093" s="1" t="s">
        <v>1182</v>
      </c>
      <c r="B1093" s="4">
        <v>45985</v>
      </c>
      <c r="C1093" s="1" t="s">
        <v>119</v>
      </c>
      <c r="D1093" s="1" t="s">
        <v>28</v>
      </c>
      <c r="E1093" s="1" t="s">
        <v>38</v>
      </c>
      <c r="F1093" s="1" t="s">
        <v>30</v>
      </c>
      <c r="G1093" s="1" t="s">
        <v>39</v>
      </c>
      <c r="H1093" s="1" t="s">
        <v>40</v>
      </c>
      <c r="I1093" s="1" t="s">
        <v>67</v>
      </c>
      <c r="J1093" s="1" t="s">
        <v>1307</v>
      </c>
      <c r="K1093" s="1" t="s">
        <v>1292</v>
      </c>
      <c r="L1093" s="5">
        <v>45985.638888888891</v>
      </c>
      <c r="M1093" s="5">
        <v>45985.63958333333</v>
      </c>
      <c r="N1093" s="5">
        <v>45985.667361111111</v>
      </c>
      <c r="O1093" s="5">
        <v>45985.672222222223</v>
      </c>
      <c r="P1093" s="1">
        <v>1</v>
      </c>
      <c r="Q1093" s="1">
        <v>40</v>
      </c>
      <c r="R1093" s="1">
        <v>7</v>
      </c>
      <c r="S1093" s="6">
        <v>16.600000000000001</v>
      </c>
      <c r="T1093" s="1" t="s">
        <v>60</v>
      </c>
      <c r="U1093" s="1" t="s">
        <v>35</v>
      </c>
      <c r="W1093" s="2">
        <v>2.2599999999999998</v>
      </c>
      <c r="X1093" s="3">
        <v>33.799999999999997</v>
      </c>
      <c r="Y1093" s="3">
        <v>164.92</v>
      </c>
      <c r="Z1093" s="4" t="str">
        <f t="shared" si="68"/>
        <v>November</v>
      </c>
      <c r="AA1093" s="1" t="str" cm="1">
        <f t="array" ref="AA1093">_xlfn.IFS(
  HOUR(L1093) &lt; 6, "Overnight (12am–6am)",
  HOUR(L1093) &lt; 10, "Morning (6am–10am)",
  HOUR(L1093) &lt; 14, "Midday (10am–2pm)",
  HOUR(L1093) &lt; 18, "Afternoon (2pm–6pm)",
  TRUE, "Evening (6pm–12am)"
)</f>
        <v>Afternoon (2pm–6pm)</v>
      </c>
      <c r="AB1093" s="5" t="str">
        <f t="shared" si="69"/>
        <v>Monday</v>
      </c>
      <c r="AC1093" s="2">
        <f t="shared" si="70"/>
        <v>15</v>
      </c>
      <c r="AD1093" s="7">
        <f t="shared" si="71"/>
        <v>47.999999999301508</v>
      </c>
    </row>
    <row r="1094" spans="1:30" x14ac:dyDescent="0.35">
      <c r="A1094" s="1" t="s">
        <v>1183</v>
      </c>
      <c r="B1094" s="4">
        <v>45980</v>
      </c>
      <c r="C1094" s="1" t="s">
        <v>69</v>
      </c>
      <c r="D1094" s="1" t="s">
        <v>28</v>
      </c>
      <c r="E1094" s="1" t="s">
        <v>29</v>
      </c>
      <c r="F1094" s="1" t="s">
        <v>30</v>
      </c>
      <c r="G1094" s="1" t="s">
        <v>39</v>
      </c>
      <c r="H1094" s="1" t="s">
        <v>40</v>
      </c>
      <c r="I1094" s="1" t="s">
        <v>57</v>
      </c>
      <c r="J1094" s="1" t="s">
        <v>1300</v>
      </c>
      <c r="K1094" s="1" t="s">
        <v>1294</v>
      </c>
      <c r="L1094" s="5">
        <v>45980.527777777781</v>
      </c>
      <c r="M1094" s="5">
        <v>45980.541666666664</v>
      </c>
      <c r="N1094" s="5">
        <v>45980.586805555555</v>
      </c>
      <c r="O1094" s="5">
        <v>45980.6</v>
      </c>
      <c r="P1094" s="1">
        <v>20</v>
      </c>
      <c r="Q1094" s="1">
        <v>65</v>
      </c>
      <c r="R1094" s="1">
        <v>19</v>
      </c>
      <c r="S1094" s="6">
        <v>1</v>
      </c>
      <c r="T1094" s="1" t="s">
        <v>48</v>
      </c>
      <c r="U1094" s="1" t="s">
        <v>35</v>
      </c>
      <c r="W1094" s="2">
        <v>1.71</v>
      </c>
      <c r="X1094" s="3">
        <v>122.12</v>
      </c>
      <c r="Y1094" s="3">
        <v>586.51</v>
      </c>
      <c r="Z1094" s="4" t="str">
        <f t="shared" si="68"/>
        <v>November</v>
      </c>
      <c r="AA1094" s="1" t="str" cm="1">
        <f t="array" ref="AA1094">_xlfn.IFS(
  HOUR(L1094) &lt; 6, "Overnight (12am–6am)",
  HOUR(L1094) &lt; 10, "Morning (6am–10am)",
  HOUR(L1094) &lt; 14, "Midday (10am–2pm)",
  HOUR(L1094) &lt; 18, "Afternoon (2pm–6pm)",
  TRUE, "Evening (6pm–12am)"
)</f>
        <v>Midday (10am–2pm)</v>
      </c>
      <c r="AB1094" s="5" t="str">
        <f t="shared" si="69"/>
        <v>Wednesday</v>
      </c>
      <c r="AC1094" s="2">
        <f t="shared" si="70"/>
        <v>12</v>
      </c>
      <c r="AD1094" s="7">
        <f t="shared" si="71"/>
        <v>103.99999999324791</v>
      </c>
    </row>
    <row r="1095" spans="1:30" x14ac:dyDescent="0.35">
      <c r="A1095" s="1" t="s">
        <v>1184</v>
      </c>
      <c r="B1095" s="4">
        <v>45970</v>
      </c>
      <c r="C1095" s="1" t="s">
        <v>119</v>
      </c>
      <c r="D1095" s="1" t="s">
        <v>28</v>
      </c>
      <c r="E1095" s="1" t="s">
        <v>29</v>
      </c>
      <c r="F1095" s="1" t="s">
        <v>30</v>
      </c>
      <c r="G1095" s="1" t="s">
        <v>31</v>
      </c>
      <c r="H1095" s="1" t="s">
        <v>32</v>
      </c>
      <c r="I1095" s="1" t="s">
        <v>67</v>
      </c>
      <c r="J1095" s="1" t="s">
        <v>1310</v>
      </c>
      <c r="K1095" s="1" t="s">
        <v>1295</v>
      </c>
      <c r="L1095" s="5">
        <v>45970.739583333336</v>
      </c>
      <c r="M1095" s="5">
        <v>45970.747916666667</v>
      </c>
      <c r="N1095" s="5">
        <v>45970.868055555555</v>
      </c>
      <c r="O1095" s="5">
        <v>45970.884027777778</v>
      </c>
      <c r="P1095" s="1">
        <v>12</v>
      </c>
      <c r="Q1095" s="1">
        <v>173</v>
      </c>
      <c r="R1095" s="1">
        <v>23</v>
      </c>
      <c r="S1095" s="6">
        <v>17.2</v>
      </c>
      <c r="T1095" s="1" t="s">
        <v>41</v>
      </c>
      <c r="U1095" s="1" t="s">
        <v>35</v>
      </c>
      <c r="W1095" s="2">
        <v>1.56</v>
      </c>
      <c r="X1095" s="3">
        <v>21.26</v>
      </c>
      <c r="Y1095" s="3">
        <v>241.43</v>
      </c>
      <c r="Z1095" s="4" t="str">
        <f t="shared" si="68"/>
        <v>November</v>
      </c>
      <c r="AA1095" s="1" t="str" cm="1">
        <f t="array" ref="AA1095">_xlfn.IFS(
  HOUR(L1095) &lt; 6, "Overnight (12am–6am)",
  HOUR(L1095) &lt; 10, "Morning (6am–10am)",
  HOUR(L1095) &lt; 14, "Midday (10am–2pm)",
  HOUR(L1095) &lt; 18, "Afternoon (2pm–6pm)",
  TRUE, "Evening (6pm–12am)"
)</f>
        <v>Afternoon (2pm–6pm)</v>
      </c>
      <c r="AB1095" s="5" t="str">
        <f t="shared" si="69"/>
        <v>Sunday</v>
      </c>
      <c r="AC1095" s="2">
        <f t="shared" si="70"/>
        <v>17</v>
      </c>
      <c r="AD1095" s="7">
        <f t="shared" si="71"/>
        <v>207.9999999969732</v>
      </c>
    </row>
    <row r="1096" spans="1:30" x14ac:dyDescent="0.35">
      <c r="A1096" s="1" t="s">
        <v>1185</v>
      </c>
      <c r="B1096" s="4">
        <v>45986</v>
      </c>
      <c r="C1096" s="1" t="s">
        <v>88</v>
      </c>
      <c r="D1096" s="1" t="s">
        <v>28</v>
      </c>
      <c r="E1096" s="1" t="s">
        <v>56</v>
      </c>
      <c r="F1096" s="1" t="s">
        <v>30</v>
      </c>
      <c r="G1096" s="1" t="s">
        <v>39</v>
      </c>
      <c r="H1096" s="1" t="s">
        <v>40</v>
      </c>
      <c r="I1096" s="1" t="s">
        <v>67</v>
      </c>
      <c r="J1096" s="1" t="s">
        <v>1308</v>
      </c>
      <c r="K1096" s="1" t="s">
        <v>1296</v>
      </c>
      <c r="L1096" s="5">
        <v>45986.402777777781</v>
      </c>
      <c r="M1096" s="5">
        <v>45986.42083333333</v>
      </c>
      <c r="N1096" s="5">
        <v>45986.446527777778</v>
      </c>
      <c r="O1096" s="5">
        <v>45986.456250000003</v>
      </c>
      <c r="P1096" s="1">
        <v>26</v>
      </c>
      <c r="Q1096" s="1">
        <v>37</v>
      </c>
      <c r="R1096" s="1">
        <v>14</v>
      </c>
      <c r="S1096" s="6">
        <v>13.6</v>
      </c>
      <c r="T1096" s="1" t="s">
        <v>54</v>
      </c>
      <c r="U1096" s="1" t="s">
        <v>35</v>
      </c>
      <c r="W1096" s="2">
        <v>0.92</v>
      </c>
      <c r="X1096" s="3">
        <v>317.14999999999998</v>
      </c>
      <c r="Y1096" s="3">
        <v>576.64</v>
      </c>
      <c r="Z1096" s="4" t="str">
        <f t="shared" si="68"/>
        <v>November</v>
      </c>
      <c r="AA1096" s="1" t="str" cm="1">
        <f t="array" ref="AA1096">_xlfn.IFS(
  HOUR(L1096) &lt; 6, "Overnight (12am–6am)",
  HOUR(L1096) &lt; 10, "Morning (6am–10am)",
  HOUR(L1096) &lt; 14, "Midday (10am–2pm)",
  HOUR(L1096) &lt; 18, "Afternoon (2pm–6pm)",
  TRUE, "Evening (6pm–12am)"
)</f>
        <v>Morning (6am–10am)</v>
      </c>
      <c r="AB1096" s="5" t="str">
        <f t="shared" si="69"/>
        <v>Tuesday</v>
      </c>
      <c r="AC1096" s="2">
        <f t="shared" si="70"/>
        <v>9</v>
      </c>
      <c r="AD1096" s="7">
        <f t="shared" si="71"/>
        <v>76.999999999534339</v>
      </c>
    </row>
    <row r="1097" spans="1:30" x14ac:dyDescent="0.35">
      <c r="A1097" s="1" t="s">
        <v>1186</v>
      </c>
      <c r="B1097" s="4">
        <v>45972</v>
      </c>
      <c r="C1097" s="1" t="s">
        <v>119</v>
      </c>
      <c r="D1097" s="1" t="s">
        <v>28</v>
      </c>
      <c r="E1097" s="1" t="s">
        <v>53</v>
      </c>
      <c r="F1097" s="1" t="s">
        <v>30</v>
      </c>
      <c r="G1097" s="1" t="s">
        <v>31</v>
      </c>
      <c r="H1097" s="1" t="s">
        <v>32</v>
      </c>
      <c r="I1097" s="1" t="s">
        <v>67</v>
      </c>
      <c r="J1097" s="1" t="s">
        <v>1302</v>
      </c>
      <c r="K1097" s="1" t="s">
        <v>1295</v>
      </c>
      <c r="L1097" s="5">
        <v>45972.746527777781</v>
      </c>
      <c r="M1097" s="5">
        <v>45972.761111111111</v>
      </c>
      <c r="N1097" s="5">
        <v>45972.814583333333</v>
      </c>
      <c r="O1097" s="5">
        <v>45972.837500000001</v>
      </c>
      <c r="P1097" s="1">
        <v>21</v>
      </c>
      <c r="Q1097" s="1">
        <v>77</v>
      </c>
      <c r="R1097" s="1">
        <v>33</v>
      </c>
      <c r="S1097" s="6">
        <v>22.3</v>
      </c>
      <c r="T1097" s="1" t="s">
        <v>34</v>
      </c>
      <c r="U1097" s="1" t="s">
        <v>70</v>
      </c>
      <c r="V1097" s="1" t="s">
        <v>105</v>
      </c>
      <c r="W1097" s="2">
        <v>0</v>
      </c>
      <c r="X1097" s="3">
        <v>0</v>
      </c>
      <c r="Y1097" s="3">
        <v>0</v>
      </c>
      <c r="Z1097" s="4" t="str">
        <f t="shared" si="68"/>
        <v>November</v>
      </c>
      <c r="AA1097" s="1" t="str" cm="1">
        <f t="array" ref="AA1097">_xlfn.IFS(
  HOUR(L1097) &lt; 6, "Overnight (12am–6am)",
  HOUR(L1097) &lt; 10, "Morning (6am–10am)",
  HOUR(L1097) &lt; 14, "Midday (10am–2pm)",
  HOUR(L1097) &lt; 18, "Afternoon (2pm–6pm)",
  TRUE, "Evening (6pm–12am)"
)</f>
        <v>Afternoon (2pm–6pm)</v>
      </c>
      <c r="AB1097" s="5" t="str">
        <f t="shared" si="69"/>
        <v>Tuesday</v>
      </c>
      <c r="AC1097" s="2">
        <f t="shared" si="70"/>
        <v>17</v>
      </c>
      <c r="AD1097" s="7">
        <f t="shared" si="71"/>
        <v>130.99999999743886</v>
      </c>
    </row>
    <row r="1098" spans="1:30" x14ac:dyDescent="0.35">
      <c r="A1098" s="1" t="s">
        <v>1187</v>
      </c>
      <c r="B1098" s="4">
        <v>45980</v>
      </c>
      <c r="C1098" s="1" t="s">
        <v>90</v>
      </c>
      <c r="D1098" s="1" t="s">
        <v>28</v>
      </c>
      <c r="E1098" s="1" t="s">
        <v>38</v>
      </c>
      <c r="F1098" s="1" t="s">
        <v>30</v>
      </c>
      <c r="G1098" s="1" t="s">
        <v>39</v>
      </c>
      <c r="H1098" s="1" t="s">
        <v>40</v>
      </c>
      <c r="I1098" s="1" t="s">
        <v>85</v>
      </c>
      <c r="J1098" s="1" t="s">
        <v>1312</v>
      </c>
      <c r="K1098" s="1" t="s">
        <v>1292</v>
      </c>
      <c r="L1098" s="5">
        <v>45980.253472222219</v>
      </c>
      <c r="M1098" s="5">
        <v>45980.261805555558</v>
      </c>
      <c r="N1098" s="5">
        <v>45980.261805555558</v>
      </c>
      <c r="O1098" s="5">
        <v>45980.277083333334</v>
      </c>
      <c r="P1098" s="1">
        <v>12</v>
      </c>
      <c r="Q1098" s="1">
        <v>0</v>
      </c>
      <c r="R1098" s="1">
        <v>22</v>
      </c>
      <c r="S1098" s="6">
        <v>2.7</v>
      </c>
      <c r="T1098" s="1" t="s">
        <v>41</v>
      </c>
      <c r="U1098" s="1" t="s">
        <v>35</v>
      </c>
      <c r="W1098" s="2">
        <v>2.0699999999999998</v>
      </c>
      <c r="X1098" s="3">
        <v>64.31</v>
      </c>
      <c r="Y1098" s="3">
        <v>149</v>
      </c>
      <c r="Z1098" s="4" t="str">
        <f t="shared" si="68"/>
        <v>November</v>
      </c>
      <c r="AA1098" s="1" t="str" cm="1">
        <f t="array" ref="AA1098">_xlfn.IFS(
  HOUR(L1098) &lt; 6, "Overnight (12am–6am)",
  HOUR(L1098) &lt; 10, "Morning (6am–10am)",
  HOUR(L1098) &lt; 14, "Midday (10am–2pm)",
  HOUR(L1098) &lt; 18, "Afternoon (2pm–6pm)",
  TRUE, "Evening (6pm–12am)"
)</f>
        <v>Morning (6am–10am)</v>
      </c>
      <c r="AB1098" s="5" t="str">
        <f t="shared" si="69"/>
        <v>Wednesday</v>
      </c>
      <c r="AC1098" s="2">
        <f t="shared" si="70"/>
        <v>6</v>
      </c>
      <c r="AD1098" s="7">
        <f t="shared" si="71"/>
        <v>34.000000006053597</v>
      </c>
    </row>
    <row r="1099" spans="1:30" x14ac:dyDescent="0.35">
      <c r="A1099" s="1" t="s">
        <v>1188</v>
      </c>
      <c r="B1099" s="4">
        <v>45962</v>
      </c>
      <c r="C1099" s="1" t="s">
        <v>65</v>
      </c>
      <c r="D1099" s="1" t="s">
        <v>28</v>
      </c>
      <c r="E1099" s="1" t="s">
        <v>53</v>
      </c>
      <c r="F1099" s="1" t="s">
        <v>30</v>
      </c>
      <c r="G1099" s="1" t="s">
        <v>39</v>
      </c>
      <c r="H1099" s="1" t="s">
        <v>40</v>
      </c>
      <c r="I1099" s="1" t="s">
        <v>57</v>
      </c>
      <c r="J1099" s="1" t="s">
        <v>1317</v>
      </c>
      <c r="K1099" s="1" t="s">
        <v>1297</v>
      </c>
      <c r="L1099" s="5">
        <v>45962.645833333336</v>
      </c>
      <c r="M1099" s="5">
        <v>45962.656944444447</v>
      </c>
      <c r="N1099" s="5">
        <v>45962.667361111111</v>
      </c>
      <c r="O1099" s="5">
        <v>45962.67083333333</v>
      </c>
      <c r="P1099" s="1">
        <v>16</v>
      </c>
      <c r="Q1099" s="1">
        <v>15</v>
      </c>
      <c r="R1099" s="1">
        <v>5</v>
      </c>
      <c r="S1099" s="6">
        <v>16.100000000000001</v>
      </c>
      <c r="T1099" s="1" t="s">
        <v>77</v>
      </c>
      <c r="U1099" s="1" t="s">
        <v>35</v>
      </c>
      <c r="W1099" s="2">
        <v>0.76</v>
      </c>
      <c r="X1099" s="3">
        <v>45.23</v>
      </c>
      <c r="Y1099" s="3">
        <v>415.29</v>
      </c>
      <c r="Z1099" s="4" t="str">
        <f t="shared" si="68"/>
        <v>November</v>
      </c>
      <c r="AA1099" s="1" t="str" cm="1">
        <f t="array" ref="AA1099">_xlfn.IFS(
  HOUR(L1099) &lt; 6, "Overnight (12am–6am)",
  HOUR(L1099) &lt; 10, "Morning (6am–10am)",
  HOUR(L1099) &lt; 14, "Midday (10am–2pm)",
  HOUR(L1099) &lt; 18, "Afternoon (2pm–6pm)",
  TRUE, "Evening (6pm–12am)"
)</f>
        <v>Afternoon (2pm–6pm)</v>
      </c>
      <c r="AB1099" s="5" t="str">
        <f t="shared" si="69"/>
        <v>Saturday</v>
      </c>
      <c r="AC1099" s="2">
        <f t="shared" si="70"/>
        <v>15</v>
      </c>
      <c r="AD1099" s="7">
        <f t="shared" si="71"/>
        <v>35.999999991618097</v>
      </c>
    </row>
    <row r="1100" spans="1:30" x14ac:dyDescent="0.35">
      <c r="A1100" s="1" t="s">
        <v>1189</v>
      </c>
      <c r="B1100" s="4">
        <v>45986</v>
      </c>
      <c r="C1100" s="1" t="s">
        <v>90</v>
      </c>
      <c r="D1100" s="1" t="s">
        <v>28</v>
      </c>
      <c r="E1100" s="1" t="s">
        <v>38</v>
      </c>
      <c r="F1100" s="1" t="s">
        <v>30</v>
      </c>
      <c r="G1100" s="1" t="s">
        <v>39</v>
      </c>
      <c r="H1100" s="1" t="s">
        <v>40</v>
      </c>
      <c r="I1100" s="1" t="s">
        <v>47</v>
      </c>
      <c r="J1100" s="1" t="s">
        <v>1317</v>
      </c>
      <c r="K1100" s="1" t="s">
        <v>1295</v>
      </c>
      <c r="L1100" s="5">
        <v>45986.53125</v>
      </c>
      <c r="M1100" s="5">
        <v>45986.540972222225</v>
      </c>
      <c r="N1100" s="5">
        <v>45986.631249999999</v>
      </c>
      <c r="O1100" s="5">
        <v>45986.652777777781</v>
      </c>
      <c r="P1100" s="1">
        <v>14</v>
      </c>
      <c r="Q1100" s="1">
        <v>130</v>
      </c>
      <c r="R1100" s="1">
        <v>31</v>
      </c>
      <c r="S1100" s="6">
        <v>9.9</v>
      </c>
      <c r="T1100" s="1" t="s">
        <v>41</v>
      </c>
      <c r="U1100" s="1" t="s">
        <v>35</v>
      </c>
      <c r="W1100" s="2">
        <v>2.23</v>
      </c>
      <c r="X1100" s="3">
        <v>54.8</v>
      </c>
      <c r="Y1100" s="3">
        <v>318.12</v>
      </c>
      <c r="Z1100" s="4" t="str">
        <f t="shared" si="68"/>
        <v>November</v>
      </c>
      <c r="AA1100" s="1" t="str" cm="1">
        <f t="array" ref="AA1100">_xlfn.IFS(
  HOUR(L1100) &lt; 6, "Overnight (12am–6am)",
  HOUR(L1100) &lt; 10, "Morning (6am–10am)",
  HOUR(L1100) &lt; 14, "Midday (10am–2pm)",
  HOUR(L1100) &lt; 18, "Afternoon (2pm–6pm)",
  TRUE, "Evening (6pm–12am)"
)</f>
        <v>Midday (10am–2pm)</v>
      </c>
      <c r="AB1100" s="5" t="str">
        <f t="shared" si="69"/>
        <v>Tuesday</v>
      </c>
      <c r="AC1100" s="2">
        <f t="shared" si="70"/>
        <v>12</v>
      </c>
      <c r="AD1100" s="7">
        <f t="shared" si="71"/>
        <v>175.00000000465661</v>
      </c>
    </row>
    <row r="1101" spans="1:30" x14ac:dyDescent="0.35">
      <c r="A1101" s="1" t="s">
        <v>1190</v>
      </c>
      <c r="B1101" s="4">
        <v>45966</v>
      </c>
      <c r="C1101" s="1" t="s">
        <v>59</v>
      </c>
      <c r="D1101" s="1" t="s">
        <v>28</v>
      </c>
      <c r="E1101" s="1" t="s">
        <v>38</v>
      </c>
      <c r="F1101" s="1" t="s">
        <v>30</v>
      </c>
      <c r="G1101" s="1" t="s">
        <v>39</v>
      </c>
      <c r="H1101" s="1" t="s">
        <v>40</v>
      </c>
      <c r="I1101" s="1" t="s">
        <v>33</v>
      </c>
      <c r="J1101" s="1" t="s">
        <v>1319</v>
      </c>
      <c r="K1101" s="1" t="s">
        <v>1292</v>
      </c>
      <c r="L1101" s="5">
        <v>45966.256944444445</v>
      </c>
      <c r="M1101" s="5">
        <v>45966.269444444442</v>
      </c>
      <c r="N1101" s="5">
        <v>45966.372916666667</v>
      </c>
      <c r="O1101" s="5">
        <v>45966.380555555559</v>
      </c>
      <c r="P1101" s="1">
        <v>18</v>
      </c>
      <c r="Q1101" s="1">
        <v>149</v>
      </c>
      <c r="R1101" s="1">
        <v>11</v>
      </c>
      <c r="S1101" s="6">
        <v>6.9</v>
      </c>
      <c r="T1101" s="1" t="s">
        <v>41</v>
      </c>
      <c r="U1101" s="1" t="s">
        <v>35</v>
      </c>
      <c r="W1101" s="2">
        <v>1.71</v>
      </c>
      <c r="X1101" s="3">
        <v>0</v>
      </c>
      <c r="Y1101" s="3">
        <v>376.08</v>
      </c>
      <c r="Z1101" s="4" t="str">
        <f t="shared" si="68"/>
        <v>November</v>
      </c>
      <c r="AA1101" s="1" t="str" cm="1">
        <f t="array" ref="AA1101">_xlfn.IFS(
  HOUR(L1101) &lt; 6, "Overnight (12am–6am)",
  HOUR(L1101) &lt; 10, "Morning (6am–10am)",
  HOUR(L1101) &lt; 14, "Midday (10am–2pm)",
  HOUR(L1101) &lt; 18, "Afternoon (2pm–6pm)",
  TRUE, "Evening (6pm–12am)"
)</f>
        <v>Morning (6am–10am)</v>
      </c>
      <c r="AB1101" s="5" t="str">
        <f t="shared" si="69"/>
        <v>Wednesday</v>
      </c>
      <c r="AC1101" s="2">
        <f t="shared" si="70"/>
        <v>6</v>
      </c>
      <c r="AD1101" s="7">
        <f t="shared" si="71"/>
        <v>178.00000000395812</v>
      </c>
    </row>
    <row r="1102" spans="1:30" x14ac:dyDescent="0.35">
      <c r="A1102" s="1" t="s">
        <v>1191</v>
      </c>
      <c r="B1102" s="4">
        <v>46001</v>
      </c>
      <c r="C1102" s="1" t="s">
        <v>65</v>
      </c>
      <c r="D1102" s="1" t="s">
        <v>28</v>
      </c>
      <c r="E1102" s="1" t="s">
        <v>53</v>
      </c>
      <c r="F1102" s="1" t="s">
        <v>30</v>
      </c>
      <c r="G1102" s="1" t="s">
        <v>39</v>
      </c>
      <c r="H1102" s="1" t="s">
        <v>40</v>
      </c>
      <c r="I1102" s="1" t="s">
        <v>57</v>
      </c>
      <c r="J1102" s="1" t="s">
        <v>1318</v>
      </c>
      <c r="K1102" s="1" t="s">
        <v>1293</v>
      </c>
      <c r="L1102" s="5">
        <v>46001.28125</v>
      </c>
      <c r="M1102" s="5">
        <v>46001.3</v>
      </c>
      <c r="N1102" s="5">
        <v>46001.304861111108</v>
      </c>
      <c r="O1102" s="5">
        <v>46001.322222222225</v>
      </c>
      <c r="P1102" s="1">
        <v>27</v>
      </c>
      <c r="Q1102" s="1">
        <v>7</v>
      </c>
      <c r="R1102" s="1">
        <v>25</v>
      </c>
      <c r="S1102" s="6">
        <v>21</v>
      </c>
      <c r="T1102" s="1" t="s">
        <v>54</v>
      </c>
      <c r="U1102" s="1" t="s">
        <v>35</v>
      </c>
      <c r="W1102" s="2">
        <v>3.04</v>
      </c>
      <c r="X1102" s="3">
        <v>76.319999999999993</v>
      </c>
      <c r="Y1102" s="3">
        <v>571.19000000000005</v>
      </c>
      <c r="Z1102" s="4" t="str">
        <f t="shared" si="68"/>
        <v>December</v>
      </c>
      <c r="AA1102" s="1" t="str" cm="1">
        <f t="array" ref="AA1102">_xlfn.IFS(
  HOUR(L1102) &lt; 6, "Overnight (12am–6am)",
  HOUR(L1102) &lt; 10, "Morning (6am–10am)",
  HOUR(L1102) &lt; 14, "Midday (10am–2pm)",
  HOUR(L1102) &lt; 18, "Afternoon (2pm–6pm)",
  TRUE, "Evening (6pm–12am)"
)</f>
        <v>Morning (6am–10am)</v>
      </c>
      <c r="AB1102" s="5" t="str">
        <f t="shared" si="69"/>
        <v>Wednesday</v>
      </c>
      <c r="AC1102" s="2">
        <f t="shared" si="70"/>
        <v>6</v>
      </c>
      <c r="AD1102" s="7">
        <f t="shared" si="71"/>
        <v>59.00000000372529</v>
      </c>
    </row>
    <row r="1103" spans="1:30" x14ac:dyDescent="0.35">
      <c r="A1103" s="1" t="s">
        <v>1193</v>
      </c>
      <c r="B1103" s="4">
        <v>45995</v>
      </c>
      <c r="C1103" s="1" t="s">
        <v>83</v>
      </c>
      <c r="D1103" s="1" t="s">
        <v>28</v>
      </c>
      <c r="E1103" s="1" t="s">
        <v>56</v>
      </c>
      <c r="F1103" s="1" t="s">
        <v>30</v>
      </c>
      <c r="G1103" s="1" t="s">
        <v>39</v>
      </c>
      <c r="H1103" s="1" t="s">
        <v>40</v>
      </c>
      <c r="I1103" s="1" t="s">
        <v>47</v>
      </c>
      <c r="J1103" s="1" t="s">
        <v>1312</v>
      </c>
      <c r="K1103" s="1" t="s">
        <v>1293</v>
      </c>
      <c r="L1103" s="5">
        <v>45995.517361111109</v>
      </c>
      <c r="M1103" s="5">
        <v>45995.527083333334</v>
      </c>
      <c r="N1103" s="5">
        <v>45995.527083333334</v>
      </c>
      <c r="O1103" s="5">
        <v>45995.546527777777</v>
      </c>
      <c r="P1103" s="1">
        <v>14</v>
      </c>
      <c r="Q1103" s="1">
        <v>0</v>
      </c>
      <c r="R1103" s="1">
        <v>28</v>
      </c>
      <c r="S1103" s="6">
        <v>10</v>
      </c>
      <c r="T1103" s="1" t="s">
        <v>60</v>
      </c>
      <c r="U1103" s="1" t="s">
        <v>35</v>
      </c>
      <c r="W1103" s="2">
        <v>3.71</v>
      </c>
      <c r="X1103" s="3">
        <v>81.790000000000006</v>
      </c>
      <c r="Y1103" s="3">
        <v>229.57</v>
      </c>
      <c r="Z1103" s="4" t="str">
        <f t="shared" si="68"/>
        <v>December</v>
      </c>
      <c r="AA1103" s="1" t="str" cm="1">
        <f t="array" ref="AA1103">_xlfn.IFS(
  HOUR(L1103) &lt; 6, "Overnight (12am–6am)",
  HOUR(L1103) &lt; 10, "Morning (6am–10am)",
  HOUR(L1103) &lt; 14, "Midday (10am–2pm)",
  HOUR(L1103) &lt; 18, "Afternoon (2pm–6pm)",
  TRUE, "Evening (6pm–12am)"
)</f>
        <v>Midday (10am–2pm)</v>
      </c>
      <c r="AB1103" s="5" t="str">
        <f t="shared" si="69"/>
        <v>Thursday</v>
      </c>
      <c r="AC1103" s="2">
        <f t="shared" si="70"/>
        <v>12</v>
      </c>
      <c r="AD1103" s="7">
        <f t="shared" si="71"/>
        <v>42.000000000698492</v>
      </c>
    </row>
    <row r="1104" spans="1:30" x14ac:dyDescent="0.35">
      <c r="A1104" s="1" t="s">
        <v>1194</v>
      </c>
      <c r="B1104" s="4">
        <v>46017</v>
      </c>
      <c r="C1104" s="1" t="s">
        <v>69</v>
      </c>
      <c r="D1104" s="1" t="s">
        <v>28</v>
      </c>
      <c r="E1104" s="1" t="s">
        <v>29</v>
      </c>
      <c r="F1104" s="1" t="s">
        <v>30</v>
      </c>
      <c r="G1104" s="1" t="s">
        <v>39</v>
      </c>
      <c r="H1104" s="1" t="s">
        <v>40</v>
      </c>
      <c r="I1104" s="1" t="s">
        <v>57</v>
      </c>
      <c r="J1104" s="1" t="s">
        <v>1319</v>
      </c>
      <c r="K1104" s="1" t="s">
        <v>1297</v>
      </c>
      <c r="L1104" s="5">
        <v>46017.25</v>
      </c>
      <c r="M1104" s="5">
        <v>46017.272916666669</v>
      </c>
      <c r="N1104" s="5">
        <v>46017.314583333333</v>
      </c>
      <c r="O1104" s="5">
        <v>46017.331944444442</v>
      </c>
      <c r="P1104" s="1">
        <v>33</v>
      </c>
      <c r="Q1104" s="1">
        <v>60</v>
      </c>
      <c r="R1104" s="1">
        <v>25</v>
      </c>
      <c r="S1104" s="6">
        <v>16.600000000000001</v>
      </c>
      <c r="T1104" s="1" t="s">
        <v>54</v>
      </c>
      <c r="U1104" s="1" t="s">
        <v>35</v>
      </c>
      <c r="W1104" s="2">
        <v>2.75</v>
      </c>
      <c r="X1104" s="3">
        <v>269.31</v>
      </c>
      <c r="Y1104" s="3">
        <v>724.18</v>
      </c>
      <c r="Z1104" s="4" t="str">
        <f t="shared" si="68"/>
        <v>December</v>
      </c>
      <c r="AA1104" s="1" t="str" cm="1">
        <f t="array" ref="AA1104">_xlfn.IFS(
  HOUR(L1104) &lt; 6, "Overnight (12am–6am)",
  HOUR(L1104) &lt; 10, "Morning (6am–10am)",
  HOUR(L1104) &lt; 14, "Midday (10am–2pm)",
  HOUR(L1104) &lt; 18, "Afternoon (2pm–6pm)",
  TRUE, "Evening (6pm–12am)"
)</f>
        <v>Morning (6am–10am)</v>
      </c>
      <c r="AB1104" s="5" t="str">
        <f t="shared" si="69"/>
        <v>Friday</v>
      </c>
      <c r="AC1104" s="2">
        <f t="shared" si="70"/>
        <v>6</v>
      </c>
      <c r="AD1104" s="7">
        <f t="shared" si="71"/>
        <v>117.9999999969732</v>
      </c>
    </row>
    <row r="1105" spans="1:30" x14ac:dyDescent="0.35">
      <c r="A1105" s="1" t="s">
        <v>1195</v>
      </c>
      <c r="B1105" s="4">
        <v>45994</v>
      </c>
      <c r="C1105" s="1" t="s">
        <v>65</v>
      </c>
      <c r="D1105" s="1" t="s">
        <v>28</v>
      </c>
      <c r="E1105" s="1" t="s">
        <v>56</v>
      </c>
      <c r="F1105" s="1" t="s">
        <v>30</v>
      </c>
      <c r="G1105" s="1" t="s">
        <v>31</v>
      </c>
      <c r="H1105" s="1" t="s">
        <v>32</v>
      </c>
      <c r="I1105" s="1" t="s">
        <v>85</v>
      </c>
      <c r="J1105" s="1" t="s">
        <v>1317</v>
      </c>
      <c r="K1105" s="1" t="s">
        <v>1296</v>
      </c>
      <c r="L1105" s="5">
        <v>45994.277777777781</v>
      </c>
      <c r="M1105" s="5">
        <v>45994.290972222225</v>
      </c>
      <c r="N1105" s="5">
        <v>45994.370833333334</v>
      </c>
      <c r="O1105" s="5">
        <v>45994.388194444444</v>
      </c>
      <c r="P1105" s="1">
        <v>19</v>
      </c>
      <c r="Q1105" s="1">
        <v>115</v>
      </c>
      <c r="R1105" s="1">
        <v>25</v>
      </c>
      <c r="S1105" s="6">
        <v>13.2</v>
      </c>
      <c r="T1105" s="1" t="s">
        <v>60</v>
      </c>
      <c r="U1105" s="1" t="s">
        <v>35</v>
      </c>
      <c r="W1105" s="2">
        <v>1.57</v>
      </c>
      <c r="X1105" s="3">
        <v>36.950000000000003</v>
      </c>
      <c r="Y1105" s="3">
        <v>213.78</v>
      </c>
      <c r="Z1105" s="4" t="str">
        <f t="shared" si="68"/>
        <v>December</v>
      </c>
      <c r="AA1105" s="1" t="str" cm="1">
        <f t="array" ref="AA1105">_xlfn.IFS(
  HOUR(L1105) &lt; 6, "Overnight (12am–6am)",
  HOUR(L1105) &lt; 10, "Morning (6am–10am)",
  HOUR(L1105) &lt; 14, "Midday (10am–2pm)",
  HOUR(L1105) &lt; 18, "Afternoon (2pm–6pm)",
  TRUE, "Evening (6pm–12am)"
)</f>
        <v>Morning (6am–10am)</v>
      </c>
      <c r="AB1105" s="5" t="str">
        <f t="shared" si="69"/>
        <v>Wednesday</v>
      </c>
      <c r="AC1105" s="2">
        <f t="shared" si="70"/>
        <v>6</v>
      </c>
      <c r="AD1105" s="7">
        <f t="shared" si="71"/>
        <v>158.99999999441206</v>
      </c>
    </row>
    <row r="1106" spans="1:30" x14ac:dyDescent="0.35">
      <c r="A1106" s="1" t="s">
        <v>1196</v>
      </c>
      <c r="B1106" s="4">
        <v>46015</v>
      </c>
      <c r="C1106" s="1" t="s">
        <v>96</v>
      </c>
      <c r="D1106" s="1" t="s">
        <v>28</v>
      </c>
      <c r="E1106" s="1" t="s">
        <v>38</v>
      </c>
      <c r="F1106" s="1" t="s">
        <v>44</v>
      </c>
      <c r="G1106" s="1" t="s">
        <v>31</v>
      </c>
      <c r="H1106" s="1" t="s">
        <v>32</v>
      </c>
      <c r="I1106" s="1" t="s">
        <v>67</v>
      </c>
      <c r="J1106" s="1" t="s">
        <v>1309</v>
      </c>
      <c r="K1106" s="1" t="s">
        <v>1296</v>
      </c>
      <c r="L1106" s="5">
        <v>46015.5</v>
      </c>
      <c r="M1106" s="5">
        <v>46015.509027777778</v>
      </c>
      <c r="N1106" s="5">
        <v>46015.54583333333</v>
      </c>
      <c r="O1106" s="5">
        <v>46015.570833333331</v>
      </c>
      <c r="P1106" s="1">
        <v>13</v>
      </c>
      <c r="Q1106" s="1">
        <v>53</v>
      </c>
      <c r="R1106" s="1">
        <v>36</v>
      </c>
      <c r="S1106" s="6">
        <v>14.3</v>
      </c>
      <c r="T1106" s="1" t="s">
        <v>48</v>
      </c>
      <c r="U1106" s="1" t="s">
        <v>35</v>
      </c>
      <c r="W1106" s="2">
        <v>1.45</v>
      </c>
      <c r="X1106" s="3">
        <v>29.8</v>
      </c>
      <c r="Y1106" s="3">
        <v>219.93</v>
      </c>
      <c r="Z1106" s="4" t="str">
        <f t="shared" si="68"/>
        <v>December</v>
      </c>
      <c r="AA1106" s="1" t="str" cm="1">
        <f t="array" ref="AA1106">_xlfn.IFS(
  HOUR(L1106) &lt; 6, "Overnight (12am–6am)",
  HOUR(L1106) &lt; 10, "Morning (6am–10am)",
  HOUR(L1106) &lt; 14, "Midday (10am–2pm)",
  HOUR(L1106) &lt; 18, "Afternoon (2pm–6pm)",
  TRUE, "Evening (6pm–12am)"
)</f>
        <v>Midday (10am–2pm)</v>
      </c>
      <c r="AB1106" s="5" t="str">
        <f t="shared" si="69"/>
        <v>Wednesday</v>
      </c>
      <c r="AC1106" s="2">
        <f t="shared" si="70"/>
        <v>12</v>
      </c>
      <c r="AD1106" s="7">
        <f t="shared" si="71"/>
        <v>101.99999999720603</v>
      </c>
    </row>
    <row r="1107" spans="1:30" x14ac:dyDescent="0.35">
      <c r="A1107" s="1" t="s">
        <v>1197</v>
      </c>
      <c r="B1107" s="4">
        <v>45996</v>
      </c>
      <c r="C1107" s="1" t="s">
        <v>69</v>
      </c>
      <c r="D1107" s="1" t="s">
        <v>28</v>
      </c>
      <c r="E1107" s="1" t="s">
        <v>66</v>
      </c>
      <c r="F1107" s="1" t="s">
        <v>30</v>
      </c>
      <c r="G1107" s="1" t="s">
        <v>39</v>
      </c>
      <c r="H1107" s="1" t="s">
        <v>40</v>
      </c>
      <c r="I1107" s="1" t="s">
        <v>107</v>
      </c>
      <c r="J1107" s="1" t="s">
        <v>1318</v>
      </c>
      <c r="K1107" s="1" t="s">
        <v>1293</v>
      </c>
      <c r="L1107" s="5">
        <v>45996.409722222219</v>
      </c>
      <c r="M1107" s="5">
        <v>45996.411111111112</v>
      </c>
      <c r="N1107" s="5">
        <v>45996.429166666669</v>
      </c>
      <c r="O1107" s="5">
        <v>45996.442361111112</v>
      </c>
      <c r="P1107" s="1">
        <v>2</v>
      </c>
      <c r="Q1107" s="1">
        <v>26</v>
      </c>
      <c r="R1107" s="1">
        <v>19</v>
      </c>
      <c r="S1107" s="6">
        <v>8.8000000000000007</v>
      </c>
      <c r="T1107" s="1" t="s">
        <v>48</v>
      </c>
      <c r="U1107" s="1" t="s">
        <v>35</v>
      </c>
      <c r="W1107" s="2">
        <v>3.19</v>
      </c>
      <c r="X1107" s="3">
        <v>134.63</v>
      </c>
      <c r="Y1107" s="3">
        <v>276.75</v>
      </c>
      <c r="Z1107" s="4" t="str">
        <f t="shared" si="68"/>
        <v>December</v>
      </c>
      <c r="AA1107" s="1" t="str" cm="1">
        <f t="array" ref="AA1107">_xlfn.IFS(
  HOUR(L1107) &lt; 6, "Overnight (12am–6am)",
  HOUR(L1107) &lt; 10, "Morning (6am–10am)",
  HOUR(L1107) &lt; 14, "Midday (10am–2pm)",
  HOUR(L1107) &lt; 18, "Afternoon (2pm–6pm)",
  TRUE, "Evening (6pm–12am)"
)</f>
        <v>Morning (6am–10am)</v>
      </c>
      <c r="AB1107" s="5" t="str">
        <f t="shared" si="69"/>
        <v>Friday</v>
      </c>
      <c r="AC1107" s="2">
        <f t="shared" si="70"/>
        <v>9</v>
      </c>
      <c r="AD1107" s="7">
        <f t="shared" si="71"/>
        <v>47.000000006519258</v>
      </c>
    </row>
    <row r="1108" spans="1:30" x14ac:dyDescent="0.35">
      <c r="A1108" s="1" t="s">
        <v>1198</v>
      </c>
      <c r="B1108" s="4">
        <v>46010</v>
      </c>
      <c r="C1108" s="1" t="s">
        <v>50</v>
      </c>
      <c r="D1108" s="1" t="s">
        <v>28</v>
      </c>
      <c r="E1108" s="1" t="s">
        <v>66</v>
      </c>
      <c r="F1108" s="1" t="s">
        <v>30</v>
      </c>
      <c r="G1108" s="1" t="s">
        <v>39</v>
      </c>
      <c r="H1108" s="1" t="s">
        <v>40</v>
      </c>
      <c r="I1108" s="1" t="s">
        <v>107</v>
      </c>
      <c r="J1108" s="1" t="s">
        <v>1315</v>
      </c>
      <c r="K1108" s="1" t="s">
        <v>1297</v>
      </c>
      <c r="L1108" s="5">
        <v>46010.354166666664</v>
      </c>
      <c r="M1108" s="5">
        <v>46010.367361111108</v>
      </c>
      <c r="N1108" s="5">
        <v>46010.42291666667</v>
      </c>
      <c r="O1108" s="5">
        <v>46010.443055555559</v>
      </c>
      <c r="P1108" s="1">
        <v>19</v>
      </c>
      <c r="Q1108" s="1">
        <v>80</v>
      </c>
      <c r="R1108" s="1">
        <v>29</v>
      </c>
      <c r="S1108" s="6">
        <v>7.8</v>
      </c>
      <c r="T1108" s="1" t="s">
        <v>77</v>
      </c>
      <c r="U1108" s="1" t="s">
        <v>70</v>
      </c>
      <c r="V1108" s="1" t="s">
        <v>173</v>
      </c>
      <c r="W1108" s="2">
        <v>0</v>
      </c>
      <c r="X1108" s="3">
        <v>0</v>
      </c>
      <c r="Y1108" s="3">
        <v>0</v>
      </c>
      <c r="Z1108" s="4" t="str">
        <f t="shared" si="68"/>
        <v>December</v>
      </c>
      <c r="AA1108" s="1" t="str" cm="1">
        <f t="array" ref="AA1108">_xlfn.IFS(
  HOUR(L1108) &lt; 6, "Overnight (12am–6am)",
  HOUR(L1108) &lt; 10, "Morning (6am–10am)",
  HOUR(L1108) &lt; 14, "Midday (10am–2pm)",
  HOUR(L1108) &lt; 18, "Afternoon (2pm–6pm)",
  TRUE, "Evening (6pm–12am)"
)</f>
        <v>Morning (6am–10am)</v>
      </c>
      <c r="AB1108" s="5" t="str">
        <f t="shared" si="69"/>
        <v>Friday</v>
      </c>
      <c r="AC1108" s="2">
        <f t="shared" si="70"/>
        <v>8</v>
      </c>
      <c r="AD1108" s="7">
        <f t="shared" si="71"/>
        <v>128.00000000861473</v>
      </c>
    </row>
    <row r="1109" spans="1:30" x14ac:dyDescent="0.35">
      <c r="A1109" s="1" t="s">
        <v>1199</v>
      </c>
      <c r="B1109" s="4">
        <v>46006</v>
      </c>
      <c r="C1109" s="1" t="s">
        <v>59</v>
      </c>
      <c r="D1109" s="1" t="s">
        <v>28</v>
      </c>
      <c r="E1109" s="1" t="s">
        <v>38</v>
      </c>
      <c r="F1109" s="1" t="s">
        <v>30</v>
      </c>
      <c r="G1109" s="1" t="s">
        <v>45</v>
      </c>
      <c r="H1109" s="1" t="s">
        <v>46</v>
      </c>
      <c r="I1109" s="1" t="s">
        <v>47</v>
      </c>
      <c r="J1109" s="1" t="s">
        <v>1305</v>
      </c>
      <c r="K1109" s="1" t="s">
        <v>1296</v>
      </c>
      <c r="L1109" s="5">
        <v>46006.826388888891</v>
      </c>
      <c r="M1109" s="5">
        <v>46006.831250000003</v>
      </c>
      <c r="N1109" s="5">
        <v>46006.85</v>
      </c>
      <c r="O1109" s="5">
        <v>46006.877083333333</v>
      </c>
      <c r="P1109" s="1">
        <v>7</v>
      </c>
      <c r="Q1109" s="1">
        <v>27</v>
      </c>
      <c r="R1109" s="1">
        <v>39</v>
      </c>
      <c r="S1109" s="6">
        <v>23</v>
      </c>
      <c r="T1109" s="1" t="s">
        <v>48</v>
      </c>
      <c r="U1109" s="1" t="s">
        <v>35</v>
      </c>
      <c r="W1109" s="2">
        <v>2.5099999999999998</v>
      </c>
      <c r="X1109" s="3">
        <v>12.92</v>
      </c>
      <c r="Y1109" s="3">
        <v>1104.3</v>
      </c>
      <c r="Z1109" s="4" t="str">
        <f t="shared" si="68"/>
        <v>December</v>
      </c>
      <c r="AA1109" s="1" t="str" cm="1">
        <f t="array" ref="AA1109">_xlfn.IFS(
  HOUR(L1109) &lt; 6, "Overnight (12am–6am)",
  HOUR(L1109) &lt; 10, "Morning (6am–10am)",
  HOUR(L1109) &lt; 14, "Midday (10am–2pm)",
  HOUR(L1109) &lt; 18, "Afternoon (2pm–6pm)",
  TRUE, "Evening (6pm–12am)"
)</f>
        <v>Evening (6pm–12am)</v>
      </c>
      <c r="AB1109" s="5" t="str">
        <f t="shared" si="69"/>
        <v>Monday</v>
      </c>
      <c r="AC1109" s="2">
        <f t="shared" si="70"/>
        <v>19</v>
      </c>
      <c r="AD1109" s="7">
        <f t="shared" si="71"/>
        <v>72.999999996973202</v>
      </c>
    </row>
    <row r="1110" spans="1:30" x14ac:dyDescent="0.35">
      <c r="A1110" s="1" t="s">
        <v>1200</v>
      </c>
      <c r="B1110" s="4">
        <v>46009</v>
      </c>
      <c r="C1110" s="1" t="s">
        <v>27</v>
      </c>
      <c r="D1110" s="1" t="s">
        <v>28</v>
      </c>
      <c r="E1110" s="1" t="s">
        <v>56</v>
      </c>
      <c r="F1110" s="1" t="s">
        <v>30</v>
      </c>
      <c r="G1110" s="1" t="s">
        <v>39</v>
      </c>
      <c r="H1110" s="1" t="s">
        <v>40</v>
      </c>
      <c r="I1110" s="1" t="s">
        <v>85</v>
      </c>
      <c r="J1110" s="1" t="s">
        <v>1318</v>
      </c>
      <c r="K1110" s="1" t="s">
        <v>1293</v>
      </c>
      <c r="L1110" s="5">
        <v>46009.645833333336</v>
      </c>
      <c r="M1110" s="5">
        <v>46009.663194444445</v>
      </c>
      <c r="N1110" s="5">
        <v>46009.722222222219</v>
      </c>
      <c r="O1110" s="5">
        <v>46009.749305555553</v>
      </c>
      <c r="P1110" s="1">
        <v>25</v>
      </c>
      <c r="Q1110" s="1">
        <v>85</v>
      </c>
      <c r="R1110" s="1">
        <v>39</v>
      </c>
      <c r="S1110" s="6">
        <v>13.1</v>
      </c>
      <c r="T1110" s="1" t="s">
        <v>34</v>
      </c>
      <c r="U1110" s="1" t="s">
        <v>35</v>
      </c>
      <c r="W1110" s="2">
        <v>1.1100000000000001</v>
      </c>
      <c r="X1110" s="3">
        <v>121.53</v>
      </c>
      <c r="Y1110" s="3">
        <v>709.79</v>
      </c>
      <c r="Z1110" s="4" t="str">
        <f t="shared" si="68"/>
        <v>December</v>
      </c>
      <c r="AA1110" s="1" t="str" cm="1">
        <f t="array" ref="AA1110">_xlfn.IFS(
  HOUR(L1110) &lt; 6, "Overnight (12am–6am)",
  HOUR(L1110) &lt; 10, "Morning (6am–10am)",
  HOUR(L1110) &lt; 14, "Midday (10am–2pm)",
  HOUR(L1110) &lt; 18, "Afternoon (2pm–6pm)",
  TRUE, "Evening (6pm–12am)"
)</f>
        <v>Afternoon (2pm–6pm)</v>
      </c>
      <c r="AB1110" s="5" t="str">
        <f t="shared" si="69"/>
        <v>Thursday</v>
      </c>
      <c r="AC1110" s="2">
        <f t="shared" si="70"/>
        <v>15</v>
      </c>
      <c r="AD1110" s="7">
        <f t="shared" si="71"/>
        <v>148.99999999324791</v>
      </c>
    </row>
    <row r="1111" spans="1:30" x14ac:dyDescent="0.35">
      <c r="A1111" s="1" t="s">
        <v>1201</v>
      </c>
      <c r="B1111" s="4">
        <v>46021</v>
      </c>
      <c r="C1111" s="1" t="s">
        <v>130</v>
      </c>
      <c r="D1111" s="1" t="s">
        <v>28</v>
      </c>
      <c r="E1111" s="1" t="s">
        <v>38</v>
      </c>
      <c r="F1111" s="1" t="s">
        <v>44</v>
      </c>
      <c r="G1111" s="1" t="s">
        <v>31</v>
      </c>
      <c r="H1111" s="1" t="s">
        <v>32</v>
      </c>
      <c r="I1111" s="1" t="s">
        <v>107</v>
      </c>
      <c r="J1111" s="1" t="s">
        <v>1318</v>
      </c>
      <c r="K1111" s="1" t="s">
        <v>1294</v>
      </c>
      <c r="L1111" s="5">
        <v>46021.534722222219</v>
      </c>
      <c r="M1111" s="5">
        <v>46021.552083333336</v>
      </c>
      <c r="N1111" s="5">
        <v>46021.633333333331</v>
      </c>
      <c r="O1111" s="5">
        <v>46021.654166666667</v>
      </c>
      <c r="P1111" s="1">
        <v>25</v>
      </c>
      <c r="Q1111" s="1">
        <v>117</v>
      </c>
      <c r="R1111" s="1">
        <v>30</v>
      </c>
      <c r="S1111" s="6">
        <v>20.100000000000001</v>
      </c>
      <c r="T1111" s="1" t="s">
        <v>60</v>
      </c>
      <c r="U1111" s="1" t="s">
        <v>35</v>
      </c>
      <c r="W1111" s="2">
        <v>1.17</v>
      </c>
      <c r="X1111" s="3">
        <v>52.15</v>
      </c>
      <c r="Y1111" s="3">
        <v>227.08</v>
      </c>
      <c r="Z1111" s="4" t="str">
        <f t="shared" si="68"/>
        <v>December</v>
      </c>
      <c r="AA1111" s="1" t="str" cm="1">
        <f t="array" ref="AA1111">_xlfn.IFS(
  HOUR(L1111) &lt; 6, "Overnight (12am–6am)",
  HOUR(L1111) &lt; 10, "Morning (6am–10am)",
  HOUR(L1111) &lt; 14, "Midday (10am–2pm)",
  HOUR(L1111) &lt; 18, "Afternoon (2pm–6pm)",
  TRUE, "Evening (6pm–12am)"
)</f>
        <v>Midday (10am–2pm)</v>
      </c>
      <c r="AB1111" s="5" t="str">
        <f t="shared" si="69"/>
        <v>Tuesday</v>
      </c>
      <c r="AC1111" s="2">
        <f t="shared" si="70"/>
        <v>12</v>
      </c>
      <c r="AD1111" s="7">
        <f t="shared" si="71"/>
        <v>172.0000000053551</v>
      </c>
    </row>
    <row r="1112" spans="1:30" x14ac:dyDescent="0.35">
      <c r="A1112" s="1" t="s">
        <v>1202</v>
      </c>
      <c r="B1112" s="4">
        <v>46010</v>
      </c>
      <c r="C1112" s="1" t="s">
        <v>130</v>
      </c>
      <c r="D1112" s="1" t="s">
        <v>28</v>
      </c>
      <c r="E1112" s="1" t="s">
        <v>53</v>
      </c>
      <c r="F1112" s="1" t="s">
        <v>44</v>
      </c>
      <c r="G1112" s="1" t="s">
        <v>45</v>
      </c>
      <c r="H1112" s="1" t="s">
        <v>46</v>
      </c>
      <c r="I1112" s="1" t="s">
        <v>75</v>
      </c>
      <c r="J1112" s="1" t="s">
        <v>1309</v>
      </c>
      <c r="K1112" s="1" t="s">
        <v>1293</v>
      </c>
      <c r="L1112" s="5">
        <v>46010.482638888891</v>
      </c>
      <c r="M1112" s="5">
        <v>46010.48333333333</v>
      </c>
      <c r="N1112" s="5">
        <v>46010.496527777781</v>
      </c>
      <c r="O1112" s="5">
        <v>46010.511111111111</v>
      </c>
      <c r="P1112" s="1">
        <v>1</v>
      </c>
      <c r="Q1112" s="1">
        <v>19</v>
      </c>
      <c r="R1112" s="1">
        <v>21</v>
      </c>
      <c r="S1112" s="6">
        <v>15.2</v>
      </c>
      <c r="T1112" s="1" t="s">
        <v>41</v>
      </c>
      <c r="U1112" s="1" t="s">
        <v>35</v>
      </c>
      <c r="W1112" s="2">
        <v>1.43</v>
      </c>
      <c r="X1112" s="3">
        <v>33.56</v>
      </c>
      <c r="Y1112" s="3">
        <v>516.64</v>
      </c>
      <c r="Z1112" s="4" t="str">
        <f t="shared" si="68"/>
        <v>December</v>
      </c>
      <c r="AA1112" s="1" t="str" cm="1">
        <f t="array" ref="AA1112">_xlfn.IFS(
  HOUR(L1112) &lt; 6, "Overnight (12am–6am)",
  HOUR(L1112) &lt; 10, "Morning (6am–10am)",
  HOUR(L1112) &lt; 14, "Midday (10am–2pm)",
  HOUR(L1112) &lt; 18, "Afternoon (2pm–6pm)",
  TRUE, "Evening (6pm–12am)"
)</f>
        <v>Midday (10am–2pm)</v>
      </c>
      <c r="AB1112" s="5" t="str">
        <f t="shared" si="69"/>
        <v>Friday</v>
      </c>
      <c r="AC1112" s="2">
        <f t="shared" si="70"/>
        <v>11</v>
      </c>
      <c r="AD1112" s="7">
        <f t="shared" si="71"/>
        <v>40.999999997438863</v>
      </c>
    </row>
    <row r="1113" spans="1:30" x14ac:dyDescent="0.35">
      <c r="A1113" s="1" t="s">
        <v>1203</v>
      </c>
      <c r="B1113" s="4">
        <v>45998</v>
      </c>
      <c r="C1113" s="1" t="s">
        <v>90</v>
      </c>
      <c r="D1113" s="1" t="s">
        <v>28</v>
      </c>
      <c r="E1113" s="1" t="s">
        <v>38</v>
      </c>
      <c r="F1113" s="1" t="s">
        <v>30</v>
      </c>
      <c r="G1113" s="1" t="s">
        <v>45</v>
      </c>
      <c r="H1113" s="1" t="s">
        <v>46</v>
      </c>
      <c r="I1113" s="1" t="s">
        <v>107</v>
      </c>
      <c r="J1113" s="1" t="s">
        <v>1307</v>
      </c>
      <c r="K1113" s="1" t="s">
        <v>1295</v>
      </c>
      <c r="L1113" s="5">
        <v>45998.618055555555</v>
      </c>
      <c r="M1113" s="5">
        <v>45998.624305555553</v>
      </c>
      <c r="N1113" s="5">
        <v>45998.645833333336</v>
      </c>
      <c r="O1113" s="5">
        <v>45998.673611111109</v>
      </c>
      <c r="P1113" s="1">
        <v>9</v>
      </c>
      <c r="Q1113" s="1">
        <v>31</v>
      </c>
      <c r="R1113" s="1">
        <v>40</v>
      </c>
      <c r="S1113" s="6">
        <v>7</v>
      </c>
      <c r="T1113" s="1" t="s">
        <v>60</v>
      </c>
      <c r="U1113" s="1" t="s">
        <v>35</v>
      </c>
      <c r="W1113" s="2">
        <v>1.89</v>
      </c>
      <c r="X1113" s="3">
        <v>35.78</v>
      </c>
      <c r="Y1113" s="3">
        <v>909.14</v>
      </c>
      <c r="Z1113" s="4" t="str">
        <f t="shared" si="68"/>
        <v>December</v>
      </c>
      <c r="AA1113" s="1" t="str" cm="1">
        <f t="array" ref="AA1113">_xlfn.IFS(
  HOUR(L1113) &lt; 6, "Overnight (12am–6am)",
  HOUR(L1113) &lt; 10, "Morning (6am–10am)",
  HOUR(L1113) &lt; 14, "Midday (10am–2pm)",
  HOUR(L1113) &lt; 18, "Afternoon (2pm–6pm)",
  TRUE, "Evening (6pm–12am)"
)</f>
        <v>Afternoon (2pm–6pm)</v>
      </c>
      <c r="AB1113" s="5" t="str">
        <f t="shared" si="69"/>
        <v>Sunday</v>
      </c>
      <c r="AC1113" s="2">
        <f t="shared" si="70"/>
        <v>14</v>
      </c>
      <c r="AD1113" s="7">
        <f t="shared" si="71"/>
        <v>79.999999998835847</v>
      </c>
    </row>
    <row r="1114" spans="1:30" x14ac:dyDescent="0.35">
      <c r="A1114" s="1" t="s">
        <v>1204</v>
      </c>
      <c r="B1114" s="4">
        <v>46002</v>
      </c>
      <c r="C1114" s="1" t="s">
        <v>69</v>
      </c>
      <c r="D1114" s="1" t="s">
        <v>28</v>
      </c>
      <c r="E1114" s="1" t="s">
        <v>53</v>
      </c>
      <c r="F1114" s="1" t="s">
        <v>30</v>
      </c>
      <c r="G1114" s="1" t="s">
        <v>31</v>
      </c>
      <c r="H1114" s="1" t="s">
        <v>32</v>
      </c>
      <c r="I1114" s="1" t="s">
        <v>73</v>
      </c>
      <c r="J1114" s="1" t="s">
        <v>1298</v>
      </c>
      <c r="K1114" s="1" t="s">
        <v>1297</v>
      </c>
      <c r="L1114" s="5">
        <v>46002.722222222219</v>
      </c>
      <c r="M1114" s="5">
        <v>46002.736111111109</v>
      </c>
      <c r="N1114" s="5">
        <v>46002.854166666664</v>
      </c>
      <c r="O1114" s="5">
        <v>46002.875</v>
      </c>
      <c r="P1114" s="1">
        <v>20</v>
      </c>
      <c r="Q1114" s="1">
        <v>170</v>
      </c>
      <c r="R1114" s="1">
        <v>30</v>
      </c>
      <c r="S1114" s="6">
        <v>14.1</v>
      </c>
      <c r="T1114" s="1" t="s">
        <v>48</v>
      </c>
      <c r="U1114" s="1" t="s">
        <v>35</v>
      </c>
      <c r="W1114" s="2">
        <v>1.02</v>
      </c>
      <c r="X1114" s="3">
        <v>16.829999999999998</v>
      </c>
      <c r="Y1114" s="3">
        <v>132.69</v>
      </c>
      <c r="Z1114" s="4" t="str">
        <f t="shared" si="68"/>
        <v>December</v>
      </c>
      <c r="AA1114" s="1" t="str" cm="1">
        <f t="array" ref="AA1114">_xlfn.IFS(
  HOUR(L1114) &lt; 6, "Overnight (12am–6am)",
  HOUR(L1114) &lt; 10, "Morning (6am–10am)",
  HOUR(L1114) &lt; 14, "Midday (10am–2pm)",
  HOUR(L1114) &lt; 18, "Afternoon (2pm–6pm)",
  TRUE, "Evening (6pm–12am)"
)</f>
        <v>Afternoon (2pm–6pm)</v>
      </c>
      <c r="AB1114" s="5" t="str">
        <f t="shared" si="69"/>
        <v>Thursday</v>
      </c>
      <c r="AC1114" s="2">
        <f t="shared" si="70"/>
        <v>17</v>
      </c>
      <c r="AD1114" s="7">
        <f t="shared" si="71"/>
        <v>220.00000000465661</v>
      </c>
    </row>
    <row r="1115" spans="1:30" x14ac:dyDescent="0.35">
      <c r="A1115" s="1" t="s">
        <v>1205</v>
      </c>
      <c r="B1115" s="4">
        <v>46008</v>
      </c>
      <c r="C1115" s="1" t="s">
        <v>37</v>
      </c>
      <c r="D1115" s="1" t="s">
        <v>28</v>
      </c>
      <c r="E1115" s="1" t="s">
        <v>56</v>
      </c>
      <c r="F1115" s="1" t="s">
        <v>44</v>
      </c>
      <c r="G1115" s="1" t="s">
        <v>45</v>
      </c>
      <c r="H1115" s="1" t="s">
        <v>46</v>
      </c>
      <c r="I1115" s="1" t="s">
        <v>57</v>
      </c>
      <c r="J1115" s="1" t="s">
        <v>1319</v>
      </c>
      <c r="K1115" s="1" t="s">
        <v>1293</v>
      </c>
      <c r="L1115" s="5">
        <v>46008.739583333336</v>
      </c>
      <c r="M1115" s="5">
        <v>46008.744444444441</v>
      </c>
      <c r="N1115" s="5">
        <v>46008.755555555559</v>
      </c>
      <c r="O1115" s="5">
        <v>46008.780555555553</v>
      </c>
      <c r="P1115" s="1">
        <v>7</v>
      </c>
      <c r="Q1115" s="1">
        <v>16</v>
      </c>
      <c r="R1115" s="1">
        <v>36</v>
      </c>
      <c r="S1115" s="6">
        <v>11.5</v>
      </c>
      <c r="T1115" s="1" t="s">
        <v>77</v>
      </c>
      <c r="U1115" s="1" t="s">
        <v>35</v>
      </c>
      <c r="W1115" s="2">
        <v>2.37</v>
      </c>
      <c r="X1115" s="3">
        <v>58.59</v>
      </c>
      <c r="Y1115" s="3">
        <v>839.97</v>
      </c>
      <c r="Z1115" s="4" t="str">
        <f t="shared" si="68"/>
        <v>December</v>
      </c>
      <c r="AA1115" s="1" t="str" cm="1">
        <f t="array" ref="AA1115">_xlfn.IFS(
  HOUR(L1115) &lt; 6, "Overnight (12am–6am)",
  HOUR(L1115) &lt; 10, "Morning (6am–10am)",
  HOUR(L1115) &lt; 14, "Midday (10am–2pm)",
  HOUR(L1115) &lt; 18, "Afternoon (2pm–6pm)",
  TRUE, "Evening (6pm–12am)"
)</f>
        <v>Afternoon (2pm–6pm)</v>
      </c>
      <c r="AB1115" s="5" t="str">
        <f t="shared" si="69"/>
        <v>Wednesday</v>
      </c>
      <c r="AC1115" s="2">
        <f t="shared" si="70"/>
        <v>17</v>
      </c>
      <c r="AD1115" s="7">
        <f t="shared" si="71"/>
        <v>58.999999993247911</v>
      </c>
    </row>
    <row r="1116" spans="1:30" x14ac:dyDescent="0.35">
      <c r="A1116" s="1" t="s">
        <v>1206</v>
      </c>
      <c r="B1116" s="4">
        <v>46016</v>
      </c>
      <c r="C1116" s="1" t="s">
        <v>96</v>
      </c>
      <c r="D1116" s="1" t="s">
        <v>28</v>
      </c>
      <c r="E1116" s="1" t="s">
        <v>29</v>
      </c>
      <c r="F1116" s="1" t="s">
        <v>44</v>
      </c>
      <c r="G1116" s="1" t="s">
        <v>39</v>
      </c>
      <c r="H1116" s="1" t="s">
        <v>40</v>
      </c>
      <c r="I1116" s="1" t="s">
        <v>85</v>
      </c>
      <c r="J1116" s="1" t="s">
        <v>1305</v>
      </c>
      <c r="K1116" s="1" t="s">
        <v>1294</v>
      </c>
      <c r="L1116" s="5">
        <v>46016.520833333336</v>
      </c>
      <c r="M1116" s="5">
        <v>46016.538194444445</v>
      </c>
      <c r="N1116" s="5">
        <v>46016.580555555556</v>
      </c>
      <c r="O1116" s="5">
        <v>46016.59097222222</v>
      </c>
      <c r="P1116" s="1">
        <v>25</v>
      </c>
      <c r="Q1116" s="1">
        <v>61</v>
      </c>
      <c r="R1116" s="1">
        <v>15</v>
      </c>
      <c r="S1116" s="6">
        <v>16.8</v>
      </c>
      <c r="T1116" s="1" t="s">
        <v>48</v>
      </c>
      <c r="U1116" s="1" t="s">
        <v>35</v>
      </c>
      <c r="W1116" s="2">
        <v>0.98</v>
      </c>
      <c r="X1116" s="3">
        <v>44.8</v>
      </c>
      <c r="Y1116" s="3">
        <v>544.79</v>
      </c>
      <c r="Z1116" s="4" t="str">
        <f t="shared" si="68"/>
        <v>December</v>
      </c>
      <c r="AA1116" s="1" t="str" cm="1">
        <f t="array" ref="AA1116">_xlfn.IFS(
  HOUR(L1116) &lt; 6, "Overnight (12am–6am)",
  HOUR(L1116) &lt; 10, "Morning (6am–10am)",
  HOUR(L1116) &lt; 14, "Midday (10am–2pm)",
  HOUR(L1116) &lt; 18, "Afternoon (2pm–6pm)",
  TRUE, "Evening (6pm–12am)"
)</f>
        <v>Midday (10am–2pm)</v>
      </c>
      <c r="AB1116" s="5" t="str">
        <f t="shared" si="69"/>
        <v>Thursday</v>
      </c>
      <c r="AC1116" s="2">
        <f t="shared" si="70"/>
        <v>12</v>
      </c>
      <c r="AD1116" s="7">
        <f t="shared" si="71"/>
        <v>100.9999999939464</v>
      </c>
    </row>
    <row r="1117" spans="1:30" x14ac:dyDescent="0.35">
      <c r="A1117" s="1" t="s">
        <v>1207</v>
      </c>
      <c r="B1117" s="4">
        <v>46001</v>
      </c>
      <c r="C1117" s="1" t="s">
        <v>43</v>
      </c>
      <c r="D1117" s="1" t="s">
        <v>28</v>
      </c>
      <c r="E1117" s="1" t="s">
        <v>56</v>
      </c>
      <c r="F1117" s="1" t="s">
        <v>44</v>
      </c>
      <c r="G1117" s="1" t="s">
        <v>31</v>
      </c>
      <c r="H1117" s="1" t="s">
        <v>32</v>
      </c>
      <c r="I1117" s="1" t="s">
        <v>33</v>
      </c>
      <c r="J1117" s="1" t="s">
        <v>1306</v>
      </c>
      <c r="K1117" s="1" t="s">
        <v>1297</v>
      </c>
      <c r="L1117" s="5">
        <v>46001.579861111109</v>
      </c>
      <c r="M1117" s="5">
        <v>46001.589583333334</v>
      </c>
      <c r="N1117" s="5">
        <v>46001.652777777781</v>
      </c>
      <c r="O1117" s="5">
        <v>46001.673611111109</v>
      </c>
      <c r="P1117" s="1">
        <v>14</v>
      </c>
      <c r="Q1117" s="1">
        <v>91</v>
      </c>
      <c r="R1117" s="1">
        <v>30</v>
      </c>
      <c r="S1117" s="6">
        <v>6.8</v>
      </c>
      <c r="T1117" s="1" t="s">
        <v>77</v>
      </c>
      <c r="U1117" s="1" t="s">
        <v>35</v>
      </c>
      <c r="W1117" s="2">
        <v>0.61</v>
      </c>
      <c r="X1117" s="3">
        <v>32.49</v>
      </c>
      <c r="Y1117" s="3">
        <v>230.91</v>
      </c>
      <c r="Z1117" s="4" t="str">
        <f t="shared" si="68"/>
        <v>December</v>
      </c>
      <c r="AA1117" s="1" t="str" cm="1">
        <f t="array" ref="AA1117">_xlfn.IFS(
  HOUR(L1117) &lt; 6, "Overnight (12am–6am)",
  HOUR(L1117) &lt; 10, "Morning (6am–10am)",
  HOUR(L1117) &lt; 14, "Midday (10am–2pm)",
  HOUR(L1117) &lt; 18, "Afternoon (2pm–6pm)",
  TRUE, "Evening (6pm–12am)"
)</f>
        <v>Midday (10am–2pm)</v>
      </c>
      <c r="AB1117" s="5" t="str">
        <f t="shared" si="69"/>
        <v>Wednesday</v>
      </c>
      <c r="AC1117" s="2">
        <f t="shared" si="70"/>
        <v>13</v>
      </c>
      <c r="AD1117" s="7">
        <f t="shared" si="71"/>
        <v>135</v>
      </c>
    </row>
    <row r="1118" spans="1:30" x14ac:dyDescent="0.35">
      <c r="A1118" s="1" t="s">
        <v>1208</v>
      </c>
      <c r="B1118" s="4">
        <v>46017</v>
      </c>
      <c r="C1118" s="1" t="s">
        <v>99</v>
      </c>
      <c r="D1118" s="1" t="s">
        <v>28</v>
      </c>
      <c r="E1118" s="1" t="s">
        <v>56</v>
      </c>
      <c r="F1118" s="1" t="s">
        <v>30</v>
      </c>
      <c r="G1118" s="1" t="s">
        <v>39</v>
      </c>
      <c r="H1118" s="1" t="s">
        <v>40</v>
      </c>
      <c r="I1118" s="1" t="s">
        <v>85</v>
      </c>
      <c r="J1118" s="1" t="s">
        <v>1318</v>
      </c>
      <c r="K1118" s="1" t="s">
        <v>1297</v>
      </c>
      <c r="L1118" s="5">
        <v>46017.326388888891</v>
      </c>
      <c r="M1118" s="5">
        <v>46017.32708333333</v>
      </c>
      <c r="N1118" s="5">
        <v>46017.372916666667</v>
      </c>
      <c r="O1118" s="5">
        <v>46017.400694444441</v>
      </c>
      <c r="P1118" s="1">
        <v>1</v>
      </c>
      <c r="Q1118" s="1">
        <v>66</v>
      </c>
      <c r="R1118" s="1">
        <v>40</v>
      </c>
      <c r="S1118" s="6">
        <v>6</v>
      </c>
      <c r="T1118" s="1" t="s">
        <v>41</v>
      </c>
      <c r="U1118" s="1" t="s">
        <v>70</v>
      </c>
      <c r="V1118" s="1" t="s">
        <v>173</v>
      </c>
      <c r="W1118" s="2">
        <v>0</v>
      </c>
      <c r="X1118" s="3">
        <v>0</v>
      </c>
      <c r="Y1118" s="3">
        <v>0</v>
      </c>
      <c r="Z1118" s="4" t="str">
        <f t="shared" si="68"/>
        <v>December</v>
      </c>
      <c r="AA1118" s="1" t="str" cm="1">
        <f t="array" ref="AA1118">_xlfn.IFS(
  HOUR(L1118) &lt; 6, "Overnight (12am–6am)",
  HOUR(L1118) &lt; 10, "Morning (6am–10am)",
  HOUR(L1118) &lt; 14, "Midday (10am–2pm)",
  HOUR(L1118) &lt; 18, "Afternoon (2pm–6pm)",
  TRUE, "Evening (6pm–12am)"
)</f>
        <v>Morning (6am–10am)</v>
      </c>
      <c r="AB1118" s="5" t="str">
        <f t="shared" si="69"/>
        <v>Friday</v>
      </c>
      <c r="AC1118" s="2">
        <f t="shared" si="70"/>
        <v>7</v>
      </c>
      <c r="AD1118" s="7">
        <f t="shared" si="71"/>
        <v>106.99999999254942</v>
      </c>
    </row>
    <row r="1119" spans="1:30" x14ac:dyDescent="0.35">
      <c r="A1119" s="1" t="s">
        <v>1209</v>
      </c>
      <c r="B1119" s="4">
        <v>46010</v>
      </c>
      <c r="C1119" s="1" t="s">
        <v>52</v>
      </c>
      <c r="D1119" s="1" t="s">
        <v>28</v>
      </c>
      <c r="E1119" s="1" t="s">
        <v>56</v>
      </c>
      <c r="F1119" s="1" t="s">
        <v>30</v>
      </c>
      <c r="G1119" s="1" t="s">
        <v>45</v>
      </c>
      <c r="H1119" s="1" t="s">
        <v>46</v>
      </c>
      <c r="I1119" s="1" t="s">
        <v>33</v>
      </c>
      <c r="J1119" s="1" t="s">
        <v>1302</v>
      </c>
      <c r="K1119" s="1" t="s">
        <v>1293</v>
      </c>
      <c r="L1119" s="5">
        <v>46010.083333333336</v>
      </c>
      <c r="M1119" s="5">
        <v>46010.086111111108</v>
      </c>
      <c r="N1119" s="5">
        <v>46010.122916666667</v>
      </c>
      <c r="O1119" s="5">
        <v>46010.138194444444</v>
      </c>
      <c r="P1119" s="1">
        <v>4</v>
      </c>
      <c r="Q1119" s="1">
        <v>53</v>
      </c>
      <c r="R1119" s="1">
        <v>22</v>
      </c>
      <c r="S1119" s="6">
        <v>9.9</v>
      </c>
      <c r="T1119" s="1" t="s">
        <v>60</v>
      </c>
      <c r="U1119" s="1" t="s">
        <v>35</v>
      </c>
      <c r="W1119" s="2">
        <v>0.5</v>
      </c>
      <c r="X1119" s="3">
        <v>170.63</v>
      </c>
      <c r="Y1119" s="3">
        <v>454.24</v>
      </c>
      <c r="Z1119" s="4" t="str">
        <f t="shared" si="68"/>
        <v>December</v>
      </c>
      <c r="AA1119" s="1" t="str" cm="1">
        <f t="array" ref="AA1119">_xlfn.IFS(
  HOUR(L1119) &lt; 6, "Overnight (12am–6am)",
  HOUR(L1119) &lt; 10, "Morning (6am–10am)",
  HOUR(L1119) &lt; 14, "Midday (10am–2pm)",
  HOUR(L1119) &lt; 18, "Afternoon (2pm–6pm)",
  TRUE, "Evening (6pm–12am)"
)</f>
        <v>Overnight (12am–6am)</v>
      </c>
      <c r="AB1119" s="5" t="str">
        <f t="shared" si="69"/>
        <v>Friday</v>
      </c>
      <c r="AC1119" s="2">
        <f t="shared" si="70"/>
        <v>2</v>
      </c>
      <c r="AD1119" s="7">
        <f t="shared" si="71"/>
        <v>78.999999995576218</v>
      </c>
    </row>
    <row r="1120" spans="1:30" x14ac:dyDescent="0.35">
      <c r="A1120" s="1" t="s">
        <v>1210</v>
      </c>
      <c r="B1120" s="4">
        <v>46008</v>
      </c>
      <c r="C1120" s="1" t="s">
        <v>83</v>
      </c>
      <c r="D1120" s="1" t="s">
        <v>28</v>
      </c>
      <c r="E1120" s="1" t="s">
        <v>29</v>
      </c>
      <c r="F1120" s="1" t="s">
        <v>30</v>
      </c>
      <c r="G1120" s="1" t="s">
        <v>31</v>
      </c>
      <c r="H1120" s="1" t="s">
        <v>32</v>
      </c>
      <c r="I1120" s="1" t="s">
        <v>67</v>
      </c>
      <c r="J1120" s="1" t="s">
        <v>1319</v>
      </c>
      <c r="K1120" s="1" t="s">
        <v>1296</v>
      </c>
      <c r="L1120" s="5">
        <v>46008.739583333336</v>
      </c>
      <c r="M1120" s="5">
        <v>46008.758333333331</v>
      </c>
      <c r="N1120" s="5">
        <v>46008.84097222222</v>
      </c>
      <c r="O1120" s="5">
        <v>46008.86041666667</v>
      </c>
      <c r="P1120" s="1">
        <v>27</v>
      </c>
      <c r="Q1120" s="1">
        <v>119</v>
      </c>
      <c r="R1120" s="1">
        <v>28</v>
      </c>
      <c r="S1120" s="6">
        <v>8.1999999999999993</v>
      </c>
      <c r="T1120" s="1" t="s">
        <v>60</v>
      </c>
      <c r="U1120" s="1" t="s">
        <v>35</v>
      </c>
      <c r="W1120" s="2">
        <v>0.79</v>
      </c>
      <c r="X1120" s="3">
        <v>14.52</v>
      </c>
      <c r="Y1120" s="3">
        <v>288.95999999999998</v>
      </c>
      <c r="Z1120" s="4" t="str">
        <f t="shared" si="68"/>
        <v>December</v>
      </c>
      <c r="AA1120" s="1" t="str" cm="1">
        <f t="array" ref="AA1120">_xlfn.IFS(
  HOUR(L1120) &lt; 6, "Overnight (12am–6am)",
  HOUR(L1120) &lt; 10, "Morning (6am–10am)",
  HOUR(L1120) &lt; 14, "Midday (10am–2pm)",
  HOUR(L1120) &lt; 18, "Afternoon (2pm–6pm)",
  TRUE, "Evening (6pm–12am)"
)</f>
        <v>Afternoon (2pm–6pm)</v>
      </c>
      <c r="AB1120" s="5" t="str">
        <f t="shared" si="69"/>
        <v>Wednesday</v>
      </c>
      <c r="AC1120" s="2">
        <f t="shared" si="70"/>
        <v>17</v>
      </c>
      <c r="AD1120" s="7">
        <f t="shared" si="71"/>
        <v>174.00000000139698</v>
      </c>
    </row>
    <row r="1121" spans="1:30" x14ac:dyDescent="0.35">
      <c r="A1121" s="1" t="s">
        <v>1211</v>
      </c>
      <c r="B1121" s="4">
        <v>45993</v>
      </c>
      <c r="C1121" s="1" t="s">
        <v>88</v>
      </c>
      <c r="D1121" s="1" t="s">
        <v>28</v>
      </c>
      <c r="E1121" s="1" t="s">
        <v>38</v>
      </c>
      <c r="F1121" s="1" t="s">
        <v>30</v>
      </c>
      <c r="G1121" s="1" t="s">
        <v>39</v>
      </c>
      <c r="H1121" s="1" t="s">
        <v>40</v>
      </c>
      <c r="I1121" s="1" t="s">
        <v>67</v>
      </c>
      <c r="J1121" s="1" t="s">
        <v>1306</v>
      </c>
      <c r="K1121" s="1" t="s">
        <v>1296</v>
      </c>
      <c r="L1121" s="5">
        <v>45993.645833333336</v>
      </c>
      <c r="M1121" s="5">
        <v>45993.650694444441</v>
      </c>
      <c r="N1121" s="5">
        <v>45993.724305555559</v>
      </c>
      <c r="O1121" s="5">
        <v>45993.753472222219</v>
      </c>
      <c r="P1121" s="1">
        <v>7</v>
      </c>
      <c r="Q1121" s="1">
        <v>106</v>
      </c>
      <c r="R1121" s="1">
        <v>42</v>
      </c>
      <c r="S1121" s="6">
        <v>14.7</v>
      </c>
      <c r="T1121" s="1" t="s">
        <v>41</v>
      </c>
      <c r="U1121" s="1" t="s">
        <v>35</v>
      </c>
      <c r="W1121" s="2">
        <v>2.02</v>
      </c>
      <c r="X1121" s="3">
        <v>242.79</v>
      </c>
      <c r="Y1121" s="3">
        <v>1030.6099999999999</v>
      </c>
      <c r="Z1121" s="4" t="str">
        <f t="shared" si="68"/>
        <v>December</v>
      </c>
      <c r="AA1121" s="1" t="str" cm="1">
        <f t="array" ref="AA1121">_xlfn.IFS(
  HOUR(L1121) &lt; 6, "Overnight (12am–6am)",
  HOUR(L1121) &lt; 10, "Morning (6am–10am)",
  HOUR(L1121) &lt; 14, "Midday (10am–2pm)",
  HOUR(L1121) &lt; 18, "Afternoon (2pm–6pm)",
  TRUE, "Evening (6pm–12am)"
)</f>
        <v>Afternoon (2pm–6pm)</v>
      </c>
      <c r="AB1121" s="5" t="str">
        <f t="shared" si="69"/>
        <v>Tuesday</v>
      </c>
      <c r="AC1121" s="2">
        <f t="shared" si="70"/>
        <v>15</v>
      </c>
      <c r="AD1121" s="7">
        <f t="shared" si="71"/>
        <v>154.99999999185093</v>
      </c>
    </row>
    <row r="1122" spans="1:30" x14ac:dyDescent="0.35">
      <c r="A1122" s="1" t="s">
        <v>1212</v>
      </c>
      <c r="B1122" s="4">
        <v>46016</v>
      </c>
      <c r="C1122" s="1" t="s">
        <v>88</v>
      </c>
      <c r="D1122" s="1" t="s">
        <v>28</v>
      </c>
      <c r="E1122" s="1" t="s">
        <v>56</v>
      </c>
      <c r="F1122" s="1" t="s">
        <v>44</v>
      </c>
      <c r="G1122" s="1" t="s">
        <v>31</v>
      </c>
      <c r="H1122" s="1" t="s">
        <v>32</v>
      </c>
      <c r="I1122" s="1" t="s">
        <v>73</v>
      </c>
      <c r="J1122" s="1" t="s">
        <v>1309</v>
      </c>
      <c r="K1122" s="1" t="s">
        <v>1292</v>
      </c>
      <c r="L1122" s="5">
        <v>46016.777777777781</v>
      </c>
      <c r="M1122" s="5">
        <v>46016.795138888891</v>
      </c>
      <c r="N1122" s="5">
        <v>46016.845138888886</v>
      </c>
      <c r="O1122" s="5">
        <v>46016.855555555558</v>
      </c>
      <c r="P1122" s="1">
        <v>25</v>
      </c>
      <c r="Q1122" s="1">
        <v>72</v>
      </c>
      <c r="R1122" s="1">
        <v>15</v>
      </c>
      <c r="S1122" s="6">
        <v>8.3000000000000007</v>
      </c>
      <c r="T1122" s="1" t="s">
        <v>60</v>
      </c>
      <c r="U1122" s="1" t="s">
        <v>35</v>
      </c>
      <c r="W1122" s="2">
        <v>1.35</v>
      </c>
      <c r="X1122" s="3">
        <v>32.799999999999997</v>
      </c>
      <c r="Y1122" s="3">
        <v>138.79</v>
      </c>
      <c r="Z1122" s="4" t="str">
        <f t="shared" si="68"/>
        <v>December</v>
      </c>
      <c r="AA1122" s="1" t="str" cm="1">
        <f t="array" ref="AA1122">_xlfn.IFS(
  HOUR(L1122) &lt; 6, "Overnight (12am–6am)",
  HOUR(L1122) &lt; 10, "Morning (6am–10am)",
  HOUR(L1122) &lt; 14, "Midday (10am–2pm)",
  HOUR(L1122) &lt; 18, "Afternoon (2pm–6pm)",
  TRUE, "Evening (6pm–12am)"
)</f>
        <v>Evening (6pm–12am)</v>
      </c>
      <c r="AB1122" s="5" t="str">
        <f t="shared" si="69"/>
        <v>Thursday</v>
      </c>
      <c r="AC1122" s="2">
        <f t="shared" si="70"/>
        <v>18</v>
      </c>
      <c r="AD1122" s="7">
        <f t="shared" si="71"/>
        <v>111.99999999837019</v>
      </c>
    </row>
    <row r="1123" spans="1:30" x14ac:dyDescent="0.35">
      <c r="A1123" s="1" t="s">
        <v>1213</v>
      </c>
      <c r="B1123" s="4">
        <v>46013</v>
      </c>
      <c r="C1123" s="1" t="s">
        <v>27</v>
      </c>
      <c r="D1123" s="1" t="s">
        <v>28</v>
      </c>
      <c r="E1123" s="1" t="s">
        <v>29</v>
      </c>
      <c r="F1123" s="1" t="s">
        <v>44</v>
      </c>
      <c r="G1123" s="1" t="s">
        <v>39</v>
      </c>
      <c r="H1123" s="1" t="s">
        <v>40</v>
      </c>
      <c r="I1123" s="1" t="s">
        <v>57</v>
      </c>
      <c r="J1123" s="1" t="s">
        <v>1305</v>
      </c>
      <c r="K1123" s="1" t="s">
        <v>1296</v>
      </c>
      <c r="L1123" s="5">
        <v>46013.305555555555</v>
      </c>
      <c r="M1123" s="5">
        <v>46013.318055555559</v>
      </c>
      <c r="N1123" s="5">
        <v>46013.379861111112</v>
      </c>
      <c r="O1123" s="5">
        <v>46013.386805555558</v>
      </c>
      <c r="P1123" s="1">
        <v>18</v>
      </c>
      <c r="Q1123" s="1">
        <v>89</v>
      </c>
      <c r="R1123" s="1">
        <v>10</v>
      </c>
      <c r="S1123" s="6">
        <v>13.4</v>
      </c>
      <c r="T1123" s="1" t="s">
        <v>54</v>
      </c>
      <c r="U1123" s="1" t="s">
        <v>35</v>
      </c>
      <c r="W1123" s="2">
        <v>3.12</v>
      </c>
      <c r="X1123" s="3">
        <v>215.29</v>
      </c>
      <c r="Y1123" s="3">
        <v>772.62</v>
      </c>
      <c r="Z1123" s="4" t="str">
        <f t="shared" si="68"/>
        <v>December</v>
      </c>
      <c r="AA1123" s="1" t="str" cm="1">
        <f t="array" ref="AA1123">_xlfn.IFS(
  HOUR(L1123) &lt; 6, "Overnight (12am–6am)",
  HOUR(L1123) &lt; 10, "Morning (6am–10am)",
  HOUR(L1123) &lt; 14, "Midday (10am–2pm)",
  HOUR(L1123) &lt; 18, "Afternoon (2pm–6pm)",
  TRUE, "Evening (6pm–12am)"
)</f>
        <v>Morning (6am–10am)</v>
      </c>
      <c r="AB1123" s="5" t="str">
        <f t="shared" si="69"/>
        <v>Monday</v>
      </c>
      <c r="AC1123" s="2">
        <f t="shared" si="70"/>
        <v>7</v>
      </c>
      <c r="AD1123" s="7">
        <f t="shared" si="71"/>
        <v>117.00000000419095</v>
      </c>
    </row>
    <row r="1124" spans="1:30" x14ac:dyDescent="0.35">
      <c r="A1124" s="1" t="s">
        <v>1214</v>
      </c>
      <c r="B1124" s="4">
        <v>45997</v>
      </c>
      <c r="C1124" s="1" t="s">
        <v>65</v>
      </c>
      <c r="D1124" s="1" t="s">
        <v>28</v>
      </c>
      <c r="E1124" s="1" t="s">
        <v>66</v>
      </c>
      <c r="F1124" s="1" t="s">
        <v>30</v>
      </c>
      <c r="G1124" s="1" t="s">
        <v>39</v>
      </c>
      <c r="H1124" s="1" t="s">
        <v>40</v>
      </c>
      <c r="I1124" s="1" t="s">
        <v>57</v>
      </c>
      <c r="J1124" s="1" t="s">
        <v>1315</v>
      </c>
      <c r="K1124" s="1" t="s">
        <v>1297</v>
      </c>
      <c r="L1124" s="5">
        <v>45997.684027777781</v>
      </c>
      <c r="M1124" s="5">
        <v>45997.704861111109</v>
      </c>
      <c r="N1124" s="5">
        <v>45997.759027777778</v>
      </c>
      <c r="O1124" s="5">
        <v>45997.791666666664</v>
      </c>
      <c r="P1124" s="1">
        <v>30</v>
      </c>
      <c r="Q1124" s="1">
        <v>78</v>
      </c>
      <c r="R1124" s="1">
        <v>47</v>
      </c>
      <c r="S1124" s="6">
        <v>4.9000000000000004</v>
      </c>
      <c r="T1124" s="1" t="s">
        <v>34</v>
      </c>
      <c r="U1124" s="1" t="s">
        <v>35</v>
      </c>
      <c r="W1124" s="2">
        <v>2.74</v>
      </c>
      <c r="X1124" s="3">
        <v>17.52</v>
      </c>
      <c r="Y1124" s="3">
        <v>762.97</v>
      </c>
      <c r="Z1124" s="4" t="str">
        <f t="shared" si="68"/>
        <v>December</v>
      </c>
      <c r="AA1124" s="1" t="str" cm="1">
        <f t="array" ref="AA1124">_xlfn.IFS(
  HOUR(L1124) &lt; 6, "Overnight (12am–6am)",
  HOUR(L1124) &lt; 10, "Morning (6am–10am)",
  HOUR(L1124) &lt; 14, "Midday (10am–2pm)",
  HOUR(L1124) &lt; 18, "Afternoon (2pm–6pm)",
  TRUE, "Evening (6pm–12am)"
)</f>
        <v>Afternoon (2pm–6pm)</v>
      </c>
      <c r="AB1124" s="5" t="str">
        <f t="shared" si="69"/>
        <v>Saturday</v>
      </c>
      <c r="AC1124" s="2">
        <f t="shared" si="70"/>
        <v>16</v>
      </c>
      <c r="AD1124" s="7">
        <f t="shared" si="71"/>
        <v>154.99999999185093</v>
      </c>
    </row>
    <row r="1125" spans="1:30" x14ac:dyDescent="0.35">
      <c r="A1125" s="1" t="s">
        <v>1215</v>
      </c>
      <c r="B1125" s="4">
        <v>46005</v>
      </c>
      <c r="C1125" s="1" t="s">
        <v>90</v>
      </c>
      <c r="D1125" s="1" t="s">
        <v>28</v>
      </c>
      <c r="E1125" s="1" t="s">
        <v>53</v>
      </c>
      <c r="F1125" s="1" t="s">
        <v>44</v>
      </c>
      <c r="G1125" s="1" t="s">
        <v>39</v>
      </c>
      <c r="H1125" s="1" t="s">
        <v>40</v>
      </c>
      <c r="I1125" s="1" t="s">
        <v>85</v>
      </c>
      <c r="J1125" s="1" t="s">
        <v>1301</v>
      </c>
      <c r="K1125" s="1" t="s">
        <v>1295</v>
      </c>
      <c r="L1125" s="5">
        <v>46005.472222222219</v>
      </c>
      <c r="M1125" s="5">
        <v>46005.486805555556</v>
      </c>
      <c r="N1125" s="5">
        <v>46005.535416666666</v>
      </c>
      <c r="O1125" s="5">
        <v>46005.559027777781</v>
      </c>
      <c r="P1125" s="1">
        <v>21</v>
      </c>
      <c r="Q1125" s="1">
        <v>70</v>
      </c>
      <c r="R1125" s="1">
        <v>34</v>
      </c>
      <c r="S1125" s="6">
        <v>12.7</v>
      </c>
      <c r="T1125" s="1" t="s">
        <v>60</v>
      </c>
      <c r="U1125" s="1" t="s">
        <v>35</v>
      </c>
      <c r="W1125" s="2">
        <v>1.1100000000000001</v>
      </c>
      <c r="X1125" s="3">
        <v>19.82</v>
      </c>
      <c r="Y1125" s="3">
        <v>595.66999999999996</v>
      </c>
      <c r="Z1125" s="4" t="str">
        <f t="shared" si="68"/>
        <v>December</v>
      </c>
      <c r="AA1125" s="1" t="str" cm="1">
        <f t="array" ref="AA1125">_xlfn.IFS(
  HOUR(L1125) &lt; 6, "Overnight (12am–6am)",
  HOUR(L1125) &lt; 10, "Morning (6am–10am)",
  HOUR(L1125) &lt; 14, "Midday (10am–2pm)",
  HOUR(L1125) &lt; 18, "Afternoon (2pm–6pm)",
  TRUE, "Evening (6pm–12am)"
)</f>
        <v>Midday (10am–2pm)</v>
      </c>
      <c r="AB1125" s="5" t="str">
        <f t="shared" si="69"/>
        <v>Sunday</v>
      </c>
      <c r="AC1125" s="2">
        <f t="shared" si="70"/>
        <v>11</v>
      </c>
      <c r="AD1125" s="7">
        <f t="shared" si="71"/>
        <v>125.00000000931323</v>
      </c>
    </row>
    <row r="1126" spans="1:30" x14ac:dyDescent="0.35">
      <c r="A1126" s="1" t="s">
        <v>1216</v>
      </c>
      <c r="B1126" s="4">
        <v>46010</v>
      </c>
      <c r="C1126" s="1" t="s">
        <v>43</v>
      </c>
      <c r="D1126" s="1" t="s">
        <v>28</v>
      </c>
      <c r="E1126" s="1" t="s">
        <v>38</v>
      </c>
      <c r="F1126" s="1" t="s">
        <v>30</v>
      </c>
      <c r="G1126" s="1" t="s">
        <v>45</v>
      </c>
      <c r="H1126" s="1" t="s">
        <v>46</v>
      </c>
      <c r="I1126" s="1" t="s">
        <v>107</v>
      </c>
      <c r="J1126" s="1" t="s">
        <v>1317</v>
      </c>
      <c r="K1126" s="1" t="s">
        <v>1295</v>
      </c>
      <c r="L1126" s="5">
        <v>46010.364583333336</v>
      </c>
      <c r="M1126" s="5">
        <v>46010.369444444441</v>
      </c>
      <c r="N1126" s="5">
        <v>46010.395833333336</v>
      </c>
      <c r="O1126" s="5">
        <v>46010.411805555559</v>
      </c>
      <c r="P1126" s="1">
        <v>7</v>
      </c>
      <c r="Q1126" s="1">
        <v>38</v>
      </c>
      <c r="R1126" s="1">
        <v>23</v>
      </c>
      <c r="S1126" s="6">
        <v>19.7</v>
      </c>
      <c r="T1126" s="1" t="s">
        <v>60</v>
      </c>
      <c r="U1126" s="1" t="s">
        <v>35</v>
      </c>
      <c r="W1126" s="2">
        <v>3.74</v>
      </c>
      <c r="X1126" s="3">
        <v>30.62</v>
      </c>
      <c r="Y1126" s="3">
        <v>1550.31</v>
      </c>
      <c r="Z1126" s="4" t="str">
        <f t="shared" si="68"/>
        <v>December</v>
      </c>
      <c r="AA1126" s="1" t="str" cm="1">
        <f t="array" ref="AA1126">_xlfn.IFS(
  HOUR(L1126) &lt; 6, "Overnight (12am–6am)",
  HOUR(L1126) &lt; 10, "Morning (6am–10am)",
  HOUR(L1126) &lt; 14, "Midday (10am–2pm)",
  HOUR(L1126) &lt; 18, "Afternoon (2pm–6pm)",
  TRUE, "Evening (6pm–12am)"
)</f>
        <v>Morning (6am–10am)</v>
      </c>
      <c r="AB1126" s="5" t="str">
        <f t="shared" si="69"/>
        <v>Friday</v>
      </c>
      <c r="AC1126" s="2">
        <f t="shared" si="70"/>
        <v>8</v>
      </c>
      <c r="AD1126" s="7">
        <f t="shared" si="71"/>
        <v>68.000000001629815</v>
      </c>
    </row>
    <row r="1127" spans="1:30" x14ac:dyDescent="0.35">
      <c r="A1127" s="1" t="s">
        <v>1217</v>
      </c>
      <c r="B1127" s="4">
        <v>46002</v>
      </c>
      <c r="C1127" s="1" t="s">
        <v>27</v>
      </c>
      <c r="D1127" s="1" t="s">
        <v>28</v>
      </c>
      <c r="E1127" s="1" t="s">
        <v>29</v>
      </c>
      <c r="F1127" s="1" t="s">
        <v>30</v>
      </c>
      <c r="G1127" s="1" t="s">
        <v>31</v>
      </c>
      <c r="H1127" s="1" t="s">
        <v>32</v>
      </c>
      <c r="I1127" s="1" t="s">
        <v>85</v>
      </c>
      <c r="J1127" s="1" t="s">
        <v>1307</v>
      </c>
      <c r="K1127" s="1" t="s">
        <v>1293</v>
      </c>
      <c r="L1127" s="5">
        <v>46002.743055555555</v>
      </c>
      <c r="M1127" s="5">
        <v>46002.751388888886</v>
      </c>
      <c r="N1127" s="5">
        <v>46002.8125</v>
      </c>
      <c r="O1127" s="5">
        <v>46002.819444444445</v>
      </c>
      <c r="P1127" s="1">
        <v>12</v>
      </c>
      <c r="Q1127" s="1">
        <v>88</v>
      </c>
      <c r="R1127" s="1">
        <v>10</v>
      </c>
      <c r="S1127" s="6">
        <v>17.600000000000001</v>
      </c>
      <c r="T1127" s="1" t="s">
        <v>60</v>
      </c>
      <c r="U1127" s="1" t="s">
        <v>35</v>
      </c>
      <c r="W1127" s="2">
        <v>0.63</v>
      </c>
      <c r="X1127" s="3">
        <v>24.39</v>
      </c>
      <c r="Y1127" s="3">
        <v>258.37</v>
      </c>
      <c r="Z1127" s="4" t="str">
        <f t="shared" si="68"/>
        <v>December</v>
      </c>
      <c r="AA1127" s="1" t="str" cm="1">
        <f t="array" ref="AA1127">_xlfn.IFS(
  HOUR(L1127) &lt; 6, "Overnight (12am–6am)",
  HOUR(L1127) &lt; 10, "Morning (6am–10am)",
  HOUR(L1127) &lt; 14, "Midday (10am–2pm)",
  HOUR(L1127) &lt; 18, "Afternoon (2pm–6pm)",
  TRUE, "Evening (6pm–12am)"
)</f>
        <v>Afternoon (2pm–6pm)</v>
      </c>
      <c r="AB1127" s="5" t="str">
        <f t="shared" si="69"/>
        <v>Thursday</v>
      </c>
      <c r="AC1127" s="2">
        <f t="shared" si="70"/>
        <v>17</v>
      </c>
      <c r="AD1127" s="7">
        <f t="shared" si="71"/>
        <v>110.00000000232831</v>
      </c>
    </row>
    <row r="1128" spans="1:30" x14ac:dyDescent="0.35">
      <c r="A1128" s="1" t="s">
        <v>1218</v>
      </c>
      <c r="B1128" s="4">
        <v>46020</v>
      </c>
      <c r="C1128" s="1" t="s">
        <v>130</v>
      </c>
      <c r="D1128" s="1" t="s">
        <v>28</v>
      </c>
      <c r="E1128" s="1" t="s">
        <v>29</v>
      </c>
      <c r="F1128" s="1" t="s">
        <v>44</v>
      </c>
      <c r="G1128" s="1" t="s">
        <v>31</v>
      </c>
      <c r="H1128" s="1" t="s">
        <v>32</v>
      </c>
      <c r="I1128" s="1" t="s">
        <v>33</v>
      </c>
      <c r="J1128" s="1" t="s">
        <v>1305</v>
      </c>
      <c r="K1128" s="1" t="s">
        <v>1295</v>
      </c>
      <c r="L1128" s="5">
        <v>46020.482638888891</v>
      </c>
      <c r="M1128" s="5">
        <v>46020.504166666666</v>
      </c>
      <c r="N1128" s="5">
        <v>46020.540972222225</v>
      </c>
      <c r="O1128" s="5">
        <v>46020.550694444442</v>
      </c>
      <c r="P1128" s="1">
        <v>31</v>
      </c>
      <c r="Q1128" s="1">
        <v>53</v>
      </c>
      <c r="R1128" s="1">
        <v>14</v>
      </c>
      <c r="S1128" s="6">
        <v>8.9</v>
      </c>
      <c r="T1128" s="1" t="s">
        <v>60</v>
      </c>
      <c r="U1128" s="1" t="s">
        <v>35</v>
      </c>
      <c r="W1128" s="2">
        <v>0.96</v>
      </c>
      <c r="X1128" s="3">
        <v>35.25</v>
      </c>
      <c r="Y1128" s="3">
        <v>240.86</v>
      </c>
      <c r="Z1128" s="4" t="str">
        <f t="shared" si="68"/>
        <v>December</v>
      </c>
      <c r="AA1128" s="1" t="str" cm="1">
        <f t="array" ref="AA1128">_xlfn.IFS(
  HOUR(L1128) &lt; 6, "Overnight (12am–6am)",
  HOUR(L1128) &lt; 10, "Morning (6am–10am)",
  HOUR(L1128) &lt; 14, "Midday (10am–2pm)",
  HOUR(L1128) &lt; 18, "Afternoon (2pm–6pm)",
  TRUE, "Evening (6pm–12am)"
)</f>
        <v>Midday (10am–2pm)</v>
      </c>
      <c r="AB1128" s="5" t="str">
        <f t="shared" si="69"/>
        <v>Monday</v>
      </c>
      <c r="AC1128" s="2">
        <f t="shared" si="70"/>
        <v>11</v>
      </c>
      <c r="AD1128" s="7">
        <f t="shared" si="71"/>
        <v>97.999999994644895</v>
      </c>
    </row>
    <row r="1129" spans="1:30" x14ac:dyDescent="0.35">
      <c r="A1129" s="1" t="s">
        <v>1219</v>
      </c>
      <c r="B1129" s="4">
        <v>46002</v>
      </c>
      <c r="C1129" s="1" t="s">
        <v>43</v>
      </c>
      <c r="D1129" s="1" t="s">
        <v>28</v>
      </c>
      <c r="E1129" s="1" t="s">
        <v>38</v>
      </c>
      <c r="F1129" s="1" t="s">
        <v>30</v>
      </c>
      <c r="G1129" s="1" t="s">
        <v>39</v>
      </c>
      <c r="H1129" s="1" t="s">
        <v>40</v>
      </c>
      <c r="I1129" s="1" t="s">
        <v>67</v>
      </c>
      <c r="J1129" s="1" t="s">
        <v>1316</v>
      </c>
      <c r="K1129" s="1" t="s">
        <v>1293</v>
      </c>
      <c r="L1129" s="5">
        <v>46002.486111111109</v>
      </c>
      <c r="M1129" s="5">
        <v>46002.493750000001</v>
      </c>
      <c r="N1129" s="5">
        <v>46002.559027777781</v>
      </c>
      <c r="O1129" s="5">
        <v>46002.569444444445</v>
      </c>
      <c r="P1129" s="1">
        <v>11</v>
      </c>
      <c r="Q1129" s="1">
        <v>94</v>
      </c>
      <c r="R1129" s="1">
        <v>15</v>
      </c>
      <c r="S1129" s="6">
        <v>9</v>
      </c>
      <c r="T1129" s="1" t="s">
        <v>77</v>
      </c>
      <c r="U1129" s="1" t="s">
        <v>35</v>
      </c>
      <c r="W1129" s="2">
        <v>2.38</v>
      </c>
      <c r="X1129" s="3">
        <v>81.95</v>
      </c>
      <c r="Y1129" s="3">
        <v>149</v>
      </c>
      <c r="Z1129" s="4" t="str">
        <f t="shared" si="68"/>
        <v>December</v>
      </c>
      <c r="AA1129" s="1" t="str" cm="1">
        <f t="array" ref="AA1129">_xlfn.IFS(
  HOUR(L1129) &lt; 6, "Overnight (12am–6am)",
  HOUR(L1129) &lt; 10, "Morning (6am–10am)",
  HOUR(L1129) &lt; 14, "Midday (10am–2pm)",
  HOUR(L1129) &lt; 18, "Afternoon (2pm–6pm)",
  TRUE, "Evening (6pm–12am)"
)</f>
        <v>Midday (10am–2pm)</v>
      </c>
      <c r="AB1129" s="5" t="str">
        <f t="shared" si="69"/>
        <v>Thursday</v>
      </c>
      <c r="AC1129" s="2">
        <f t="shared" si="70"/>
        <v>11</v>
      </c>
      <c r="AD1129" s="7">
        <f t="shared" si="71"/>
        <v>120.00000000349246</v>
      </c>
    </row>
    <row r="1130" spans="1:30" x14ac:dyDescent="0.35">
      <c r="A1130" s="1" t="s">
        <v>1220</v>
      </c>
      <c r="B1130" s="4">
        <v>45996</v>
      </c>
      <c r="C1130" s="1" t="s">
        <v>83</v>
      </c>
      <c r="D1130" s="1" t="s">
        <v>28</v>
      </c>
      <c r="E1130" s="1" t="s">
        <v>66</v>
      </c>
      <c r="F1130" s="1" t="s">
        <v>30</v>
      </c>
      <c r="G1130" s="1" t="s">
        <v>39</v>
      </c>
      <c r="H1130" s="1" t="s">
        <v>40</v>
      </c>
      <c r="I1130" s="1" t="s">
        <v>47</v>
      </c>
      <c r="J1130" s="1" t="s">
        <v>1314</v>
      </c>
      <c r="K1130" s="1" t="s">
        <v>1296</v>
      </c>
      <c r="L1130" s="5">
        <v>45996.395833333336</v>
      </c>
      <c r="M1130" s="5">
        <v>45996.417361111111</v>
      </c>
      <c r="N1130" s="5">
        <v>45996.537499999999</v>
      </c>
      <c r="O1130" s="5">
        <v>45996.557638888888</v>
      </c>
      <c r="P1130" s="1">
        <v>31</v>
      </c>
      <c r="Q1130" s="1">
        <v>173</v>
      </c>
      <c r="R1130" s="1">
        <v>29</v>
      </c>
      <c r="S1130" s="6">
        <v>13.8</v>
      </c>
      <c r="T1130" s="1" t="s">
        <v>34</v>
      </c>
      <c r="U1130" s="1" t="s">
        <v>35</v>
      </c>
      <c r="W1130" s="2">
        <v>1.7</v>
      </c>
      <c r="X1130" s="3">
        <v>6.33</v>
      </c>
      <c r="Y1130" s="3">
        <v>530.58000000000004</v>
      </c>
      <c r="Z1130" s="4" t="str">
        <f t="shared" si="68"/>
        <v>December</v>
      </c>
      <c r="AA1130" s="1" t="str" cm="1">
        <f t="array" ref="AA1130">_xlfn.IFS(
  HOUR(L1130) &lt; 6, "Overnight (12am–6am)",
  HOUR(L1130) &lt; 10, "Morning (6am–10am)",
  HOUR(L1130) &lt; 14, "Midday (10am–2pm)",
  HOUR(L1130) &lt; 18, "Afternoon (2pm–6pm)",
  TRUE, "Evening (6pm–12am)"
)</f>
        <v>Morning (6am–10am)</v>
      </c>
      <c r="AB1130" s="5" t="str">
        <f t="shared" si="69"/>
        <v>Friday</v>
      </c>
      <c r="AC1130" s="2">
        <f t="shared" si="70"/>
        <v>9</v>
      </c>
      <c r="AD1130" s="7">
        <f t="shared" si="71"/>
        <v>232.9999999946449</v>
      </c>
    </row>
    <row r="1131" spans="1:30" x14ac:dyDescent="0.35">
      <c r="A1131" s="1" t="s">
        <v>1221</v>
      </c>
      <c r="B1131" s="4">
        <v>46021</v>
      </c>
      <c r="C1131" s="1" t="s">
        <v>52</v>
      </c>
      <c r="D1131" s="1" t="s">
        <v>28</v>
      </c>
      <c r="E1131" s="1" t="s">
        <v>66</v>
      </c>
      <c r="F1131" s="1" t="s">
        <v>30</v>
      </c>
      <c r="G1131" s="1" t="s">
        <v>39</v>
      </c>
      <c r="H1131" s="1" t="s">
        <v>40</v>
      </c>
      <c r="I1131" s="1" t="s">
        <v>75</v>
      </c>
      <c r="J1131" s="1" t="s">
        <v>1305</v>
      </c>
      <c r="K1131" s="1" t="s">
        <v>1295</v>
      </c>
      <c r="L1131" s="5">
        <v>46021.25</v>
      </c>
      <c r="M1131" s="5">
        <v>46021.251388888886</v>
      </c>
      <c r="N1131" s="5">
        <v>46021.313888888886</v>
      </c>
      <c r="O1131" s="5">
        <v>46021.328472222223</v>
      </c>
      <c r="P1131" s="1">
        <v>2</v>
      </c>
      <c r="Q1131" s="1">
        <v>90</v>
      </c>
      <c r="R1131" s="1">
        <v>21</v>
      </c>
      <c r="S1131" s="6">
        <v>17.2</v>
      </c>
      <c r="T1131" s="1" t="s">
        <v>77</v>
      </c>
      <c r="U1131" s="1" t="s">
        <v>35</v>
      </c>
      <c r="W1131" s="2">
        <v>1.73</v>
      </c>
      <c r="X1131" s="3">
        <v>32.89</v>
      </c>
      <c r="Y1131" s="3">
        <v>582.72</v>
      </c>
      <c r="Z1131" s="4" t="str">
        <f t="shared" si="68"/>
        <v>December</v>
      </c>
      <c r="AA1131" s="1" t="str" cm="1">
        <f t="array" ref="AA1131">_xlfn.IFS(
  HOUR(L1131) &lt; 6, "Overnight (12am–6am)",
  HOUR(L1131) &lt; 10, "Morning (6am–10am)",
  HOUR(L1131) &lt; 14, "Midday (10am–2pm)",
  HOUR(L1131) &lt; 18, "Afternoon (2pm–6pm)",
  TRUE, "Evening (6pm–12am)"
)</f>
        <v>Morning (6am–10am)</v>
      </c>
      <c r="AB1131" s="5" t="str">
        <f t="shared" si="69"/>
        <v>Tuesday</v>
      </c>
      <c r="AC1131" s="2">
        <f t="shared" si="70"/>
        <v>6</v>
      </c>
      <c r="AD1131" s="7">
        <f t="shared" si="71"/>
        <v>113.00000000162981</v>
      </c>
    </row>
    <row r="1132" spans="1:30" x14ac:dyDescent="0.35">
      <c r="A1132" s="1" t="s">
        <v>1222</v>
      </c>
      <c r="B1132" s="4">
        <v>45994</v>
      </c>
      <c r="C1132" s="1" t="s">
        <v>88</v>
      </c>
      <c r="D1132" s="1" t="s">
        <v>28</v>
      </c>
      <c r="E1132" s="1" t="s">
        <v>53</v>
      </c>
      <c r="F1132" s="1" t="s">
        <v>30</v>
      </c>
      <c r="G1132" s="1" t="s">
        <v>45</v>
      </c>
      <c r="H1132" s="1" t="s">
        <v>46</v>
      </c>
      <c r="I1132" s="1" t="s">
        <v>107</v>
      </c>
      <c r="J1132" s="1" t="s">
        <v>1319</v>
      </c>
      <c r="K1132" s="1" t="s">
        <v>1296</v>
      </c>
      <c r="L1132" s="5">
        <v>45994.489583333336</v>
      </c>
      <c r="M1132" s="5">
        <v>45994.49722222222</v>
      </c>
      <c r="N1132" s="5">
        <v>45994.501388888886</v>
      </c>
      <c r="O1132" s="5">
        <v>45994.518055555556</v>
      </c>
      <c r="P1132" s="1">
        <v>11</v>
      </c>
      <c r="Q1132" s="1">
        <v>6</v>
      </c>
      <c r="R1132" s="1">
        <v>24</v>
      </c>
      <c r="S1132" s="6">
        <v>1</v>
      </c>
      <c r="T1132" s="1" t="s">
        <v>60</v>
      </c>
      <c r="U1132" s="1" t="s">
        <v>35</v>
      </c>
      <c r="W1132" s="2">
        <v>0.69</v>
      </c>
      <c r="X1132" s="3">
        <v>247.35</v>
      </c>
      <c r="Y1132" s="3">
        <v>640.55999999999995</v>
      </c>
      <c r="Z1132" s="4" t="str">
        <f t="shared" si="68"/>
        <v>December</v>
      </c>
      <c r="AA1132" s="1" t="str" cm="1">
        <f t="array" ref="AA1132">_xlfn.IFS(
  HOUR(L1132) &lt; 6, "Overnight (12am–6am)",
  HOUR(L1132) &lt; 10, "Morning (6am–10am)",
  HOUR(L1132) &lt; 14, "Midday (10am–2pm)",
  HOUR(L1132) &lt; 18, "Afternoon (2pm–6pm)",
  TRUE, "Evening (6pm–12am)"
)</f>
        <v>Midday (10am–2pm)</v>
      </c>
      <c r="AB1132" s="5" t="str">
        <f t="shared" si="69"/>
        <v>Wednesday</v>
      </c>
      <c r="AC1132" s="2">
        <f t="shared" si="70"/>
        <v>11</v>
      </c>
      <c r="AD1132" s="7">
        <f t="shared" si="71"/>
        <v>40.999999997438863</v>
      </c>
    </row>
    <row r="1133" spans="1:30" x14ac:dyDescent="0.35">
      <c r="A1133" s="1" t="s">
        <v>1223</v>
      </c>
      <c r="B1133" s="4">
        <v>46015</v>
      </c>
      <c r="C1133" s="1" t="s">
        <v>59</v>
      </c>
      <c r="D1133" s="1" t="s">
        <v>28</v>
      </c>
      <c r="E1133" s="1" t="s">
        <v>53</v>
      </c>
      <c r="F1133" s="1" t="s">
        <v>30</v>
      </c>
      <c r="G1133" s="1" t="s">
        <v>39</v>
      </c>
      <c r="H1133" s="1" t="s">
        <v>40</v>
      </c>
      <c r="I1133" s="1" t="s">
        <v>67</v>
      </c>
      <c r="J1133" s="1" t="s">
        <v>1319</v>
      </c>
      <c r="K1133" s="1" t="s">
        <v>1293</v>
      </c>
      <c r="L1133" s="5">
        <v>46015.25</v>
      </c>
      <c r="M1133" s="5">
        <v>46015.26666666667</v>
      </c>
      <c r="N1133" s="5">
        <v>46015.307638888888</v>
      </c>
      <c r="O1133" s="5">
        <v>46015.333333333336</v>
      </c>
      <c r="P1133" s="1">
        <v>24</v>
      </c>
      <c r="Q1133" s="1">
        <v>59</v>
      </c>
      <c r="R1133" s="1">
        <v>37</v>
      </c>
      <c r="S1133" s="6">
        <v>10.5</v>
      </c>
      <c r="T1133" s="1" t="s">
        <v>41</v>
      </c>
      <c r="U1133" s="1" t="s">
        <v>35</v>
      </c>
      <c r="W1133" s="2">
        <v>1.8</v>
      </c>
      <c r="X1133" s="3">
        <v>141.76</v>
      </c>
      <c r="Y1133" s="3">
        <v>1092.81</v>
      </c>
      <c r="Z1133" s="4" t="str">
        <f t="shared" si="68"/>
        <v>December</v>
      </c>
      <c r="AA1133" s="1" t="str" cm="1">
        <f t="array" ref="AA1133">_xlfn.IFS(
  HOUR(L1133) &lt; 6, "Overnight (12am–6am)",
  HOUR(L1133) &lt; 10, "Morning (6am–10am)",
  HOUR(L1133) &lt; 14, "Midday (10am–2pm)",
  HOUR(L1133) &lt; 18, "Afternoon (2pm–6pm)",
  TRUE, "Evening (6pm–12am)"
)</f>
        <v>Morning (6am–10am)</v>
      </c>
      <c r="AB1133" s="5" t="str">
        <f t="shared" si="69"/>
        <v>Wednesday</v>
      </c>
      <c r="AC1133" s="2">
        <f t="shared" si="70"/>
        <v>6</v>
      </c>
      <c r="AD1133" s="7">
        <f t="shared" si="71"/>
        <v>120.00000000349246</v>
      </c>
    </row>
    <row r="1134" spans="1:30" x14ac:dyDescent="0.35">
      <c r="A1134" s="1" t="s">
        <v>1224</v>
      </c>
      <c r="B1134" s="4">
        <v>46000</v>
      </c>
      <c r="C1134" s="1" t="s">
        <v>52</v>
      </c>
      <c r="D1134" s="1" t="s">
        <v>28</v>
      </c>
      <c r="E1134" s="1" t="s">
        <v>56</v>
      </c>
      <c r="F1134" s="1" t="s">
        <v>30</v>
      </c>
      <c r="G1134" s="1" t="s">
        <v>39</v>
      </c>
      <c r="H1134" s="1" t="s">
        <v>40</v>
      </c>
      <c r="I1134" s="1" t="s">
        <v>85</v>
      </c>
      <c r="J1134" s="1" t="s">
        <v>1310</v>
      </c>
      <c r="K1134" s="1" t="s">
        <v>1295</v>
      </c>
      <c r="L1134" s="5">
        <v>46000.666666666664</v>
      </c>
      <c r="M1134" s="5">
        <v>46000.681250000001</v>
      </c>
      <c r="N1134" s="5">
        <v>46000.746527777781</v>
      </c>
      <c r="O1134" s="5">
        <v>46000.768055555556</v>
      </c>
      <c r="P1134" s="1">
        <v>21</v>
      </c>
      <c r="Q1134" s="1">
        <v>94</v>
      </c>
      <c r="R1134" s="1">
        <v>31</v>
      </c>
      <c r="S1134" s="6">
        <v>10</v>
      </c>
      <c r="T1134" s="1" t="s">
        <v>54</v>
      </c>
      <c r="U1134" s="1" t="s">
        <v>35</v>
      </c>
      <c r="W1134" s="2">
        <v>1.0900000000000001</v>
      </c>
      <c r="X1134" s="3">
        <v>180.8</v>
      </c>
      <c r="Y1134" s="3">
        <v>804.37</v>
      </c>
      <c r="Z1134" s="4" t="str">
        <f t="shared" si="68"/>
        <v>December</v>
      </c>
      <c r="AA1134" s="1" t="str" cm="1">
        <f t="array" ref="AA1134">_xlfn.IFS(
  HOUR(L1134) &lt; 6, "Overnight (12am–6am)",
  HOUR(L1134) &lt; 10, "Morning (6am–10am)",
  HOUR(L1134) &lt; 14, "Midday (10am–2pm)",
  HOUR(L1134) &lt; 18, "Afternoon (2pm–6pm)",
  TRUE, "Evening (6pm–12am)"
)</f>
        <v>Afternoon (2pm–6pm)</v>
      </c>
      <c r="AB1134" s="5" t="str">
        <f t="shared" si="69"/>
        <v>Tuesday</v>
      </c>
      <c r="AC1134" s="2">
        <f t="shared" si="70"/>
        <v>16</v>
      </c>
      <c r="AD1134" s="7">
        <f t="shared" si="71"/>
        <v>146.00000000442378</v>
      </c>
    </row>
    <row r="1135" spans="1:30" x14ac:dyDescent="0.35">
      <c r="A1135" s="1" t="s">
        <v>1225</v>
      </c>
      <c r="B1135" s="4">
        <v>46018</v>
      </c>
      <c r="C1135" s="1" t="s">
        <v>27</v>
      </c>
      <c r="D1135" s="1" t="s">
        <v>28</v>
      </c>
      <c r="E1135" s="1" t="s">
        <v>66</v>
      </c>
      <c r="F1135" s="1" t="s">
        <v>30</v>
      </c>
      <c r="G1135" s="1" t="s">
        <v>39</v>
      </c>
      <c r="H1135" s="1" t="s">
        <v>40</v>
      </c>
      <c r="I1135" s="1" t="s">
        <v>33</v>
      </c>
      <c r="J1135" s="1" t="s">
        <v>1315</v>
      </c>
      <c r="K1135" s="1" t="s">
        <v>1294</v>
      </c>
      <c r="L1135" s="5">
        <v>46018.472222222219</v>
      </c>
      <c r="M1135" s="5">
        <v>46018.493750000001</v>
      </c>
      <c r="N1135" s="5">
        <v>46018.555555555555</v>
      </c>
      <c r="O1135" s="5">
        <v>46018.569444444445</v>
      </c>
      <c r="P1135" s="1">
        <v>31</v>
      </c>
      <c r="Q1135" s="1">
        <v>89</v>
      </c>
      <c r="R1135" s="1">
        <v>20</v>
      </c>
      <c r="S1135" s="6">
        <v>13.7</v>
      </c>
      <c r="T1135" s="1" t="s">
        <v>54</v>
      </c>
      <c r="U1135" s="1" t="s">
        <v>35</v>
      </c>
      <c r="W1135" s="2">
        <v>3.03</v>
      </c>
      <c r="X1135" s="3">
        <v>164.28</v>
      </c>
      <c r="Y1135" s="3">
        <v>952.03</v>
      </c>
      <c r="Z1135" s="4" t="str">
        <f t="shared" si="68"/>
        <v>December</v>
      </c>
      <c r="AA1135" s="1" t="str" cm="1">
        <f t="array" ref="AA1135">_xlfn.IFS(
  HOUR(L1135) &lt; 6, "Overnight (12am–6am)",
  HOUR(L1135) &lt; 10, "Morning (6am–10am)",
  HOUR(L1135) &lt; 14, "Midday (10am–2pm)",
  HOUR(L1135) &lt; 18, "Afternoon (2pm–6pm)",
  TRUE, "Evening (6pm–12am)"
)</f>
        <v>Midday (10am–2pm)</v>
      </c>
      <c r="AB1135" s="5" t="str">
        <f t="shared" si="69"/>
        <v>Saturday</v>
      </c>
      <c r="AC1135" s="2">
        <f t="shared" si="70"/>
        <v>11</v>
      </c>
      <c r="AD1135" s="7">
        <f t="shared" si="71"/>
        <v>140.00000000582077</v>
      </c>
    </row>
    <row r="1136" spans="1:30" x14ac:dyDescent="0.35">
      <c r="A1136" s="1" t="s">
        <v>1226</v>
      </c>
      <c r="B1136" s="4">
        <v>46011</v>
      </c>
      <c r="C1136" s="1" t="s">
        <v>50</v>
      </c>
      <c r="D1136" s="1" t="s">
        <v>28</v>
      </c>
      <c r="E1136" s="1" t="s">
        <v>38</v>
      </c>
      <c r="F1136" s="1" t="s">
        <v>44</v>
      </c>
      <c r="G1136" s="1" t="s">
        <v>31</v>
      </c>
      <c r="H1136" s="1" t="s">
        <v>32</v>
      </c>
      <c r="I1136" s="1" t="s">
        <v>47</v>
      </c>
      <c r="J1136" s="1" t="s">
        <v>1300</v>
      </c>
      <c r="K1136" s="1" t="s">
        <v>1294</v>
      </c>
      <c r="L1136" s="5">
        <v>46011.28125</v>
      </c>
      <c r="M1136" s="5">
        <v>46011.281944444447</v>
      </c>
      <c r="N1136" s="5">
        <v>46011.296527777777</v>
      </c>
      <c r="O1136" s="5">
        <v>46011.314583333333</v>
      </c>
      <c r="P1136" s="1">
        <v>1</v>
      </c>
      <c r="Q1136" s="1">
        <v>21</v>
      </c>
      <c r="R1136" s="1">
        <v>26</v>
      </c>
      <c r="S1136" s="6">
        <v>16.8</v>
      </c>
      <c r="T1136" s="1" t="s">
        <v>41</v>
      </c>
      <c r="U1136" s="1" t="s">
        <v>35</v>
      </c>
      <c r="W1136" s="2">
        <v>1.8</v>
      </c>
      <c r="X1136" s="3">
        <v>0</v>
      </c>
      <c r="Y1136" s="3">
        <v>311.76</v>
      </c>
      <c r="Z1136" s="4" t="str">
        <f t="shared" si="68"/>
        <v>December</v>
      </c>
      <c r="AA1136" s="1" t="str" cm="1">
        <f t="array" ref="AA1136">_xlfn.IFS(
  HOUR(L1136) &lt; 6, "Overnight (12am–6am)",
  HOUR(L1136) &lt; 10, "Morning (6am–10am)",
  HOUR(L1136) &lt; 14, "Midday (10am–2pm)",
  HOUR(L1136) &lt; 18, "Afternoon (2pm–6pm)",
  TRUE, "Evening (6pm–12am)"
)</f>
        <v>Morning (6am–10am)</v>
      </c>
      <c r="AB1136" s="5" t="str">
        <f t="shared" si="69"/>
        <v>Saturday</v>
      </c>
      <c r="AC1136" s="2">
        <f t="shared" si="70"/>
        <v>6</v>
      </c>
      <c r="AD1136" s="7">
        <f t="shared" si="71"/>
        <v>47.999999999301508</v>
      </c>
    </row>
    <row r="1137" spans="1:30" x14ac:dyDescent="0.35">
      <c r="A1137" s="1" t="s">
        <v>1227</v>
      </c>
      <c r="B1137" s="4">
        <v>46014</v>
      </c>
      <c r="C1137" s="1" t="s">
        <v>50</v>
      </c>
      <c r="D1137" s="1" t="s">
        <v>28</v>
      </c>
      <c r="E1137" s="1" t="s">
        <v>29</v>
      </c>
      <c r="F1137" s="1" t="s">
        <v>30</v>
      </c>
      <c r="G1137" s="1" t="s">
        <v>31</v>
      </c>
      <c r="H1137" s="1" t="s">
        <v>32</v>
      </c>
      <c r="I1137" s="1" t="s">
        <v>57</v>
      </c>
      <c r="J1137" s="1" t="s">
        <v>1317</v>
      </c>
      <c r="K1137" s="1" t="s">
        <v>1292</v>
      </c>
      <c r="L1137" s="5">
        <v>46014.475694444445</v>
      </c>
      <c r="M1137" s="5">
        <v>46014.486111111109</v>
      </c>
      <c r="N1137" s="5">
        <v>46014.500694444447</v>
      </c>
      <c r="O1137" s="5">
        <v>46014.512499999997</v>
      </c>
      <c r="P1137" s="1">
        <v>15</v>
      </c>
      <c r="Q1137" s="1">
        <v>21</v>
      </c>
      <c r="R1137" s="1">
        <v>17</v>
      </c>
      <c r="S1137" s="6">
        <v>12.6</v>
      </c>
      <c r="T1137" s="1" t="s">
        <v>34</v>
      </c>
      <c r="U1137" s="1" t="s">
        <v>35</v>
      </c>
      <c r="W1137" s="2">
        <v>1.3</v>
      </c>
      <c r="X1137" s="3">
        <v>67.89</v>
      </c>
      <c r="Y1137" s="3">
        <v>123.56</v>
      </c>
      <c r="Z1137" s="4" t="str">
        <f t="shared" si="68"/>
        <v>December</v>
      </c>
      <c r="AA1137" s="1" t="str" cm="1">
        <f t="array" ref="AA1137">_xlfn.IFS(
  HOUR(L1137) &lt; 6, "Overnight (12am–6am)",
  HOUR(L1137) &lt; 10, "Morning (6am–10am)",
  HOUR(L1137) &lt; 14, "Midday (10am–2pm)",
  HOUR(L1137) &lt; 18, "Afternoon (2pm–6pm)",
  TRUE, "Evening (6pm–12am)"
)</f>
        <v>Midday (10am–2pm)</v>
      </c>
      <c r="AB1137" s="5" t="str">
        <f t="shared" si="69"/>
        <v>Tuesday</v>
      </c>
      <c r="AC1137" s="2">
        <f t="shared" si="70"/>
        <v>11</v>
      </c>
      <c r="AD1137" s="7">
        <f t="shared" si="71"/>
        <v>52.999999994644895</v>
      </c>
    </row>
    <row r="1138" spans="1:30" x14ac:dyDescent="0.35">
      <c r="A1138" s="1" t="s">
        <v>1228</v>
      </c>
      <c r="B1138" s="4">
        <v>45995</v>
      </c>
      <c r="C1138" s="1" t="s">
        <v>43</v>
      </c>
      <c r="D1138" s="1" t="s">
        <v>28</v>
      </c>
      <c r="E1138" s="1" t="s">
        <v>66</v>
      </c>
      <c r="F1138" s="1" t="s">
        <v>30</v>
      </c>
      <c r="G1138" s="1" t="s">
        <v>39</v>
      </c>
      <c r="H1138" s="1" t="s">
        <v>40</v>
      </c>
      <c r="I1138" s="1" t="s">
        <v>47</v>
      </c>
      <c r="J1138" s="1" t="s">
        <v>1298</v>
      </c>
      <c r="K1138" s="1" t="s">
        <v>1297</v>
      </c>
      <c r="L1138" s="5">
        <v>45995.604166666664</v>
      </c>
      <c r="M1138" s="5">
        <v>45995.613888888889</v>
      </c>
      <c r="N1138" s="5">
        <v>45995.710416666669</v>
      </c>
      <c r="O1138" s="5">
        <v>45995.726388888892</v>
      </c>
      <c r="P1138" s="1">
        <v>14</v>
      </c>
      <c r="Q1138" s="1">
        <v>139</v>
      </c>
      <c r="R1138" s="1">
        <v>23</v>
      </c>
      <c r="S1138" s="6">
        <v>9.8000000000000007</v>
      </c>
      <c r="T1138" s="1" t="s">
        <v>48</v>
      </c>
      <c r="U1138" s="1" t="s">
        <v>35</v>
      </c>
      <c r="W1138" s="2">
        <v>2.71</v>
      </c>
      <c r="X1138" s="3">
        <v>93.87</v>
      </c>
      <c r="Y1138" s="3">
        <v>764.79</v>
      </c>
      <c r="Z1138" s="4" t="str">
        <f t="shared" si="68"/>
        <v>December</v>
      </c>
      <c r="AA1138" s="1" t="str" cm="1">
        <f t="array" ref="AA1138">_xlfn.IFS(
  HOUR(L1138) &lt; 6, "Overnight (12am–6am)",
  HOUR(L1138) &lt; 10, "Morning (6am–10am)",
  HOUR(L1138) &lt; 14, "Midday (10am–2pm)",
  HOUR(L1138) &lt; 18, "Afternoon (2pm–6pm)",
  TRUE, "Evening (6pm–12am)"
)</f>
        <v>Afternoon (2pm–6pm)</v>
      </c>
      <c r="AB1138" s="5" t="str">
        <f t="shared" si="69"/>
        <v>Thursday</v>
      </c>
      <c r="AC1138" s="2">
        <f t="shared" si="70"/>
        <v>14</v>
      </c>
      <c r="AD1138" s="7">
        <f t="shared" si="71"/>
        <v>176.00000000791624</v>
      </c>
    </row>
    <row r="1139" spans="1:30" x14ac:dyDescent="0.35">
      <c r="A1139" s="1" t="s">
        <v>1229</v>
      </c>
      <c r="B1139" s="4">
        <v>46009</v>
      </c>
      <c r="C1139" s="1" t="s">
        <v>43</v>
      </c>
      <c r="D1139" s="1" t="s">
        <v>28</v>
      </c>
      <c r="E1139" s="1" t="s">
        <v>53</v>
      </c>
      <c r="F1139" s="1" t="s">
        <v>30</v>
      </c>
      <c r="G1139" s="1" t="s">
        <v>31</v>
      </c>
      <c r="H1139" s="1" t="s">
        <v>32</v>
      </c>
      <c r="I1139" s="1" t="s">
        <v>85</v>
      </c>
      <c r="J1139" s="1" t="s">
        <v>1316</v>
      </c>
      <c r="K1139" s="1" t="s">
        <v>1292</v>
      </c>
      <c r="L1139" s="5">
        <v>46009.545138888891</v>
      </c>
      <c r="M1139" s="5">
        <v>46009.551388888889</v>
      </c>
      <c r="N1139" s="5">
        <v>46009.602083333331</v>
      </c>
      <c r="O1139" s="5">
        <v>46009.613194444442</v>
      </c>
      <c r="P1139" s="1">
        <v>9</v>
      </c>
      <c r="Q1139" s="1">
        <v>73</v>
      </c>
      <c r="R1139" s="1">
        <v>16</v>
      </c>
      <c r="S1139" s="6">
        <v>15.7</v>
      </c>
      <c r="T1139" s="1" t="s">
        <v>48</v>
      </c>
      <c r="U1139" s="1" t="s">
        <v>35</v>
      </c>
      <c r="W1139" s="2">
        <v>1.75</v>
      </c>
      <c r="X1139" s="3">
        <v>40.770000000000003</v>
      </c>
      <c r="Y1139" s="3">
        <v>198.88</v>
      </c>
      <c r="Z1139" s="4" t="str">
        <f t="shared" si="68"/>
        <v>December</v>
      </c>
      <c r="AA1139" s="1" t="str" cm="1">
        <f t="array" ref="AA1139">_xlfn.IFS(
  HOUR(L1139) &lt; 6, "Overnight (12am–6am)",
  HOUR(L1139) &lt; 10, "Morning (6am–10am)",
  HOUR(L1139) &lt; 14, "Midday (10am–2pm)",
  HOUR(L1139) &lt; 18, "Afternoon (2pm–6pm)",
  TRUE, "Evening (6pm–12am)"
)</f>
        <v>Midday (10am–2pm)</v>
      </c>
      <c r="AB1139" s="5" t="str">
        <f t="shared" si="69"/>
        <v>Thursday</v>
      </c>
      <c r="AC1139" s="2">
        <f t="shared" si="70"/>
        <v>13</v>
      </c>
      <c r="AD1139" s="7">
        <f t="shared" si="71"/>
        <v>97.999999994644895</v>
      </c>
    </row>
    <row r="1140" spans="1:30" x14ac:dyDescent="0.35">
      <c r="A1140" s="1" t="s">
        <v>1230</v>
      </c>
      <c r="B1140" s="4">
        <v>45996</v>
      </c>
      <c r="C1140" s="1" t="s">
        <v>88</v>
      </c>
      <c r="D1140" s="1" t="s">
        <v>28</v>
      </c>
      <c r="E1140" s="1" t="s">
        <v>53</v>
      </c>
      <c r="F1140" s="1" t="s">
        <v>30</v>
      </c>
      <c r="G1140" s="1" t="s">
        <v>31</v>
      </c>
      <c r="H1140" s="1" t="s">
        <v>32</v>
      </c>
      <c r="I1140" s="1" t="s">
        <v>33</v>
      </c>
      <c r="J1140" s="1" t="s">
        <v>1308</v>
      </c>
      <c r="K1140" s="1" t="s">
        <v>1297</v>
      </c>
      <c r="L1140" s="5">
        <v>45996.788194444445</v>
      </c>
      <c r="M1140" s="5">
        <v>45996.799305555556</v>
      </c>
      <c r="N1140" s="5">
        <v>45996.850694444445</v>
      </c>
      <c r="O1140" s="5">
        <v>45996.866666666669</v>
      </c>
      <c r="P1140" s="1">
        <v>16</v>
      </c>
      <c r="Q1140" s="1">
        <v>74</v>
      </c>
      <c r="R1140" s="1">
        <v>23</v>
      </c>
      <c r="S1140" s="6">
        <v>10.8</v>
      </c>
      <c r="T1140" s="1" t="s">
        <v>54</v>
      </c>
      <c r="U1140" s="1" t="s">
        <v>35</v>
      </c>
      <c r="W1140" s="2">
        <v>1.04</v>
      </c>
      <c r="X1140" s="3">
        <v>30.26</v>
      </c>
      <c r="Y1140" s="3">
        <v>183.15</v>
      </c>
      <c r="Z1140" s="4" t="str">
        <f t="shared" si="68"/>
        <v>December</v>
      </c>
      <c r="AA1140" s="1" t="str" cm="1">
        <f t="array" ref="AA1140">_xlfn.IFS(
  HOUR(L1140) &lt; 6, "Overnight (12am–6am)",
  HOUR(L1140) &lt; 10, "Morning (6am–10am)",
  HOUR(L1140) &lt; 14, "Midday (10am–2pm)",
  HOUR(L1140) &lt; 18, "Afternoon (2pm–6pm)",
  TRUE, "Evening (6pm–12am)"
)</f>
        <v>Evening (6pm–12am)</v>
      </c>
      <c r="AB1140" s="5" t="str">
        <f t="shared" si="69"/>
        <v>Friday</v>
      </c>
      <c r="AC1140" s="2">
        <f t="shared" si="70"/>
        <v>18</v>
      </c>
      <c r="AD1140" s="7">
        <f t="shared" si="71"/>
        <v>113.00000000162981</v>
      </c>
    </row>
    <row r="1141" spans="1:30" x14ac:dyDescent="0.35">
      <c r="A1141" s="1" t="s">
        <v>1231</v>
      </c>
      <c r="B1141" s="4">
        <v>46017</v>
      </c>
      <c r="C1141" s="1" t="s">
        <v>99</v>
      </c>
      <c r="D1141" s="1" t="s">
        <v>28</v>
      </c>
      <c r="E1141" s="1" t="s">
        <v>53</v>
      </c>
      <c r="F1141" s="1" t="s">
        <v>44</v>
      </c>
      <c r="G1141" s="1" t="s">
        <v>39</v>
      </c>
      <c r="H1141" s="1" t="s">
        <v>40</v>
      </c>
      <c r="I1141" s="1" t="s">
        <v>33</v>
      </c>
      <c r="J1141" s="1" t="s">
        <v>1318</v>
      </c>
      <c r="K1141" s="1" t="s">
        <v>1293</v>
      </c>
      <c r="L1141" s="5">
        <v>46017.635416666664</v>
      </c>
      <c r="M1141" s="5">
        <v>46017.638888888891</v>
      </c>
      <c r="N1141" s="5">
        <v>46017.719444444447</v>
      </c>
      <c r="O1141" s="5">
        <v>46017.738194444442</v>
      </c>
      <c r="P1141" s="1">
        <v>5</v>
      </c>
      <c r="Q1141" s="1">
        <v>116</v>
      </c>
      <c r="R1141" s="1">
        <v>27</v>
      </c>
      <c r="S1141" s="6">
        <v>9</v>
      </c>
      <c r="T1141" s="1" t="s">
        <v>60</v>
      </c>
      <c r="U1141" s="1" t="s">
        <v>35</v>
      </c>
      <c r="W1141" s="2">
        <v>1.88</v>
      </c>
      <c r="X1141" s="3">
        <v>165.76</v>
      </c>
      <c r="Y1141" s="3">
        <v>301.38</v>
      </c>
      <c r="Z1141" s="4" t="str">
        <f t="shared" si="68"/>
        <v>December</v>
      </c>
      <c r="AA1141" s="1" t="str" cm="1">
        <f t="array" ref="AA1141">_xlfn.IFS(
  HOUR(L1141) &lt; 6, "Overnight (12am–6am)",
  HOUR(L1141) &lt; 10, "Morning (6am–10am)",
  HOUR(L1141) &lt; 14, "Midday (10am–2pm)",
  HOUR(L1141) &lt; 18, "Afternoon (2pm–6pm)",
  TRUE, "Evening (6pm–12am)"
)</f>
        <v>Afternoon (2pm–6pm)</v>
      </c>
      <c r="AB1141" s="5" t="str">
        <f t="shared" si="69"/>
        <v>Friday</v>
      </c>
      <c r="AC1141" s="2">
        <f t="shared" si="70"/>
        <v>15</v>
      </c>
      <c r="AD1141" s="7">
        <f t="shared" si="71"/>
        <v>148.00000000046566</v>
      </c>
    </row>
    <row r="1142" spans="1:30" x14ac:dyDescent="0.35">
      <c r="A1142" s="1" t="s">
        <v>1232</v>
      </c>
      <c r="B1142" s="4">
        <v>46006</v>
      </c>
      <c r="C1142" s="1" t="s">
        <v>59</v>
      </c>
      <c r="D1142" s="1" t="s">
        <v>28</v>
      </c>
      <c r="E1142" s="1" t="s">
        <v>38</v>
      </c>
      <c r="F1142" s="1" t="s">
        <v>44</v>
      </c>
      <c r="G1142" s="1" t="s">
        <v>39</v>
      </c>
      <c r="H1142" s="1" t="s">
        <v>40</v>
      </c>
      <c r="I1142" s="1" t="s">
        <v>107</v>
      </c>
      <c r="J1142" s="1" t="s">
        <v>1318</v>
      </c>
      <c r="K1142" s="1" t="s">
        <v>1294</v>
      </c>
      <c r="L1142" s="5">
        <v>46006.503472222219</v>
      </c>
      <c r="M1142" s="5">
        <v>46006.511805555558</v>
      </c>
      <c r="N1142" s="5">
        <v>46006.618055555555</v>
      </c>
      <c r="O1142" s="5">
        <v>46006.651388888888</v>
      </c>
      <c r="P1142" s="1">
        <v>12</v>
      </c>
      <c r="Q1142" s="1">
        <v>153</v>
      </c>
      <c r="R1142" s="1">
        <v>48</v>
      </c>
      <c r="S1142" s="6">
        <v>20.6</v>
      </c>
      <c r="T1142" s="1" t="s">
        <v>34</v>
      </c>
      <c r="U1142" s="1" t="s">
        <v>35</v>
      </c>
      <c r="W1142" s="2">
        <v>1.88</v>
      </c>
      <c r="X1142" s="3">
        <v>77.66</v>
      </c>
      <c r="Y1142" s="3">
        <v>338.04</v>
      </c>
      <c r="Z1142" s="4" t="str">
        <f t="shared" si="68"/>
        <v>December</v>
      </c>
      <c r="AA1142" s="1" t="str" cm="1">
        <f t="array" ref="AA1142">_xlfn.IFS(
  HOUR(L1142) &lt; 6, "Overnight (12am–6am)",
  HOUR(L1142) &lt; 10, "Morning (6am–10am)",
  HOUR(L1142) &lt; 14, "Midday (10am–2pm)",
  HOUR(L1142) &lt; 18, "Afternoon (2pm–6pm)",
  TRUE, "Evening (6pm–12am)"
)</f>
        <v>Midday (10am–2pm)</v>
      </c>
      <c r="AB1142" s="5" t="str">
        <f t="shared" si="69"/>
        <v>Monday</v>
      </c>
      <c r="AC1142" s="2">
        <f t="shared" si="70"/>
        <v>12</v>
      </c>
      <c r="AD1142" s="7">
        <f t="shared" si="71"/>
        <v>213.00000000279397</v>
      </c>
    </row>
    <row r="1143" spans="1:30" x14ac:dyDescent="0.35">
      <c r="A1143" s="1" t="s">
        <v>1233</v>
      </c>
      <c r="B1143" s="4">
        <v>46002</v>
      </c>
      <c r="C1143" s="1" t="s">
        <v>69</v>
      </c>
      <c r="D1143" s="1" t="s">
        <v>28</v>
      </c>
      <c r="E1143" s="1" t="s">
        <v>66</v>
      </c>
      <c r="F1143" s="1" t="s">
        <v>30</v>
      </c>
      <c r="G1143" s="1" t="s">
        <v>31</v>
      </c>
      <c r="H1143" s="1" t="s">
        <v>32</v>
      </c>
      <c r="I1143" s="1" t="s">
        <v>67</v>
      </c>
      <c r="J1143" s="1" t="s">
        <v>1312</v>
      </c>
      <c r="K1143" s="1" t="s">
        <v>1295</v>
      </c>
      <c r="L1143" s="5">
        <v>46002.371527777781</v>
      </c>
      <c r="M1143" s="5">
        <v>46002.393750000003</v>
      </c>
      <c r="N1143" s="5">
        <v>46002.468055555553</v>
      </c>
      <c r="O1143" s="5">
        <v>46002.488888888889</v>
      </c>
      <c r="P1143" s="1">
        <v>32</v>
      </c>
      <c r="Q1143" s="1">
        <v>107</v>
      </c>
      <c r="R1143" s="1">
        <v>30</v>
      </c>
      <c r="S1143" s="6">
        <v>5.6</v>
      </c>
      <c r="T1143" s="1" t="s">
        <v>54</v>
      </c>
      <c r="U1143" s="1" t="s">
        <v>35</v>
      </c>
      <c r="W1143" s="2">
        <v>0.76</v>
      </c>
      <c r="X1143" s="3">
        <v>14.44</v>
      </c>
      <c r="Y1143" s="3">
        <v>243.19</v>
      </c>
      <c r="Z1143" s="4" t="str">
        <f t="shared" si="68"/>
        <v>December</v>
      </c>
      <c r="AA1143" s="1" t="str" cm="1">
        <f t="array" ref="AA1143">_xlfn.IFS(
  HOUR(L1143) &lt; 6, "Overnight (12am–6am)",
  HOUR(L1143) &lt; 10, "Morning (6am–10am)",
  HOUR(L1143) &lt; 14, "Midday (10am–2pm)",
  HOUR(L1143) &lt; 18, "Afternoon (2pm–6pm)",
  TRUE, "Evening (6pm–12am)"
)</f>
        <v>Morning (6am–10am)</v>
      </c>
      <c r="AB1143" s="5" t="str">
        <f t="shared" si="69"/>
        <v>Thursday</v>
      </c>
      <c r="AC1143" s="2">
        <f t="shared" si="70"/>
        <v>8</v>
      </c>
      <c r="AD1143" s="7">
        <f t="shared" si="71"/>
        <v>168.99999999557622</v>
      </c>
    </row>
    <row r="1144" spans="1:30" x14ac:dyDescent="0.35">
      <c r="A1144" s="1" t="s">
        <v>1234</v>
      </c>
      <c r="B1144" s="4">
        <v>46008</v>
      </c>
      <c r="C1144" s="1" t="s">
        <v>65</v>
      </c>
      <c r="D1144" s="1" t="s">
        <v>28</v>
      </c>
      <c r="E1144" s="1" t="s">
        <v>53</v>
      </c>
      <c r="F1144" s="1" t="s">
        <v>30</v>
      </c>
      <c r="G1144" s="1" t="s">
        <v>31</v>
      </c>
      <c r="H1144" s="1" t="s">
        <v>32</v>
      </c>
      <c r="I1144" s="1" t="s">
        <v>85</v>
      </c>
      <c r="J1144" s="1" t="s">
        <v>1321</v>
      </c>
      <c r="K1144" s="1" t="s">
        <v>1292</v>
      </c>
      <c r="L1144" s="5">
        <v>46008.482638888891</v>
      </c>
      <c r="M1144" s="5">
        <v>46008.502083333333</v>
      </c>
      <c r="N1144" s="5">
        <v>46008.517361111109</v>
      </c>
      <c r="O1144" s="5">
        <v>46008.525694444441</v>
      </c>
      <c r="P1144" s="1">
        <v>28</v>
      </c>
      <c r="Q1144" s="1">
        <v>22</v>
      </c>
      <c r="R1144" s="1">
        <v>12</v>
      </c>
      <c r="S1144" s="6">
        <v>17.600000000000001</v>
      </c>
      <c r="T1144" s="1" t="s">
        <v>48</v>
      </c>
      <c r="U1144" s="1" t="s">
        <v>35</v>
      </c>
      <c r="W1144" s="2">
        <v>1.08</v>
      </c>
      <c r="X1144" s="3">
        <v>40.020000000000003</v>
      </c>
      <c r="Y1144" s="3">
        <v>153.29</v>
      </c>
      <c r="Z1144" s="4" t="str">
        <f t="shared" si="68"/>
        <v>December</v>
      </c>
      <c r="AA1144" s="1" t="str" cm="1">
        <f t="array" ref="AA1144">_xlfn.IFS(
  HOUR(L1144) &lt; 6, "Overnight (12am–6am)",
  HOUR(L1144) &lt; 10, "Morning (6am–10am)",
  HOUR(L1144) &lt; 14, "Midday (10am–2pm)",
  HOUR(L1144) &lt; 18, "Afternoon (2pm–6pm)",
  TRUE, "Evening (6pm–12am)"
)</f>
        <v>Midday (10am–2pm)</v>
      </c>
      <c r="AB1144" s="5" t="str">
        <f t="shared" si="69"/>
        <v>Wednesday</v>
      </c>
      <c r="AC1144" s="2">
        <f t="shared" si="70"/>
        <v>11</v>
      </c>
      <c r="AD1144" s="7">
        <f t="shared" si="71"/>
        <v>61.999999992549419</v>
      </c>
    </row>
    <row r="1145" spans="1:30" x14ac:dyDescent="0.35">
      <c r="A1145" s="1" t="s">
        <v>1235</v>
      </c>
      <c r="B1145" s="4">
        <v>46022</v>
      </c>
      <c r="C1145" s="1" t="s">
        <v>88</v>
      </c>
      <c r="D1145" s="1" t="s">
        <v>28</v>
      </c>
      <c r="E1145" s="1" t="s">
        <v>53</v>
      </c>
      <c r="F1145" s="1" t="s">
        <v>30</v>
      </c>
      <c r="G1145" s="1" t="s">
        <v>39</v>
      </c>
      <c r="H1145" s="1" t="s">
        <v>40</v>
      </c>
      <c r="I1145" s="1" t="s">
        <v>67</v>
      </c>
      <c r="J1145" s="1" t="s">
        <v>1300</v>
      </c>
      <c r="K1145" s="1" t="s">
        <v>1297</v>
      </c>
      <c r="L1145" s="5">
        <v>46022.607638888891</v>
      </c>
      <c r="M1145" s="5">
        <v>46022.615972222222</v>
      </c>
      <c r="N1145" s="5">
        <v>46022.668749999997</v>
      </c>
      <c r="O1145" s="5">
        <v>46022.679861111108</v>
      </c>
      <c r="P1145" s="1">
        <v>12</v>
      </c>
      <c r="Q1145" s="1">
        <v>76</v>
      </c>
      <c r="R1145" s="1">
        <v>16</v>
      </c>
      <c r="S1145" s="6">
        <v>12.5</v>
      </c>
      <c r="T1145" s="1" t="s">
        <v>34</v>
      </c>
      <c r="U1145" s="1" t="s">
        <v>35</v>
      </c>
      <c r="W1145" s="2">
        <v>1.77</v>
      </c>
      <c r="X1145" s="3">
        <v>41.57</v>
      </c>
      <c r="Y1145" s="3">
        <v>776.42</v>
      </c>
      <c r="Z1145" s="4" t="str">
        <f t="shared" si="68"/>
        <v>December</v>
      </c>
      <c r="AA1145" s="1" t="str" cm="1">
        <f t="array" ref="AA1145">_xlfn.IFS(
  HOUR(L1145) &lt; 6, "Overnight (12am–6am)",
  HOUR(L1145) &lt; 10, "Morning (6am–10am)",
  HOUR(L1145) &lt; 14, "Midday (10am–2pm)",
  HOUR(L1145) &lt; 18, "Afternoon (2pm–6pm)",
  TRUE, "Evening (6pm–12am)"
)</f>
        <v>Afternoon (2pm–6pm)</v>
      </c>
      <c r="AB1145" s="5" t="str">
        <f t="shared" si="69"/>
        <v>Wednesday</v>
      </c>
      <c r="AC1145" s="2">
        <f t="shared" si="70"/>
        <v>14</v>
      </c>
      <c r="AD1145" s="7">
        <f t="shared" si="71"/>
        <v>103.99999999324791</v>
      </c>
    </row>
    <row r="1146" spans="1:30" x14ac:dyDescent="0.35">
      <c r="A1146" s="1" t="s">
        <v>1236</v>
      </c>
      <c r="B1146" s="4">
        <v>45994</v>
      </c>
      <c r="C1146" s="1" t="s">
        <v>27</v>
      </c>
      <c r="D1146" s="1" t="s">
        <v>28</v>
      </c>
      <c r="E1146" s="1" t="s">
        <v>29</v>
      </c>
      <c r="F1146" s="1" t="s">
        <v>30</v>
      </c>
      <c r="G1146" s="1" t="s">
        <v>39</v>
      </c>
      <c r="H1146" s="1" t="s">
        <v>40</v>
      </c>
      <c r="I1146" s="1" t="s">
        <v>67</v>
      </c>
      <c r="J1146" s="1" t="s">
        <v>1299</v>
      </c>
      <c r="K1146" s="1" t="s">
        <v>1293</v>
      </c>
      <c r="L1146" s="5">
        <v>45994.402777777781</v>
      </c>
      <c r="M1146" s="5">
        <v>45994.42083333333</v>
      </c>
      <c r="N1146" s="5">
        <v>45994.507638888892</v>
      </c>
      <c r="O1146" s="5">
        <v>45994.525694444441</v>
      </c>
      <c r="P1146" s="1">
        <v>26</v>
      </c>
      <c r="Q1146" s="1">
        <v>125</v>
      </c>
      <c r="R1146" s="1">
        <v>26</v>
      </c>
      <c r="S1146" s="6">
        <v>18</v>
      </c>
      <c r="T1146" s="1" t="s">
        <v>60</v>
      </c>
      <c r="U1146" s="1" t="s">
        <v>35</v>
      </c>
      <c r="W1146" s="2">
        <v>2.12</v>
      </c>
      <c r="X1146" s="3">
        <v>170.03</v>
      </c>
      <c r="Y1146" s="3">
        <v>490.82</v>
      </c>
      <c r="Z1146" s="4" t="str">
        <f t="shared" si="68"/>
        <v>December</v>
      </c>
      <c r="AA1146" s="1" t="str" cm="1">
        <f t="array" ref="AA1146">_xlfn.IFS(
  HOUR(L1146) &lt; 6, "Overnight (12am–6am)",
  HOUR(L1146) &lt; 10, "Morning (6am–10am)",
  HOUR(L1146) &lt; 14, "Midday (10am–2pm)",
  HOUR(L1146) &lt; 18, "Afternoon (2pm–6pm)",
  TRUE, "Evening (6pm–12am)"
)</f>
        <v>Morning (6am–10am)</v>
      </c>
      <c r="AB1146" s="5" t="str">
        <f t="shared" si="69"/>
        <v>Wednesday</v>
      </c>
      <c r="AC1146" s="2">
        <f t="shared" si="70"/>
        <v>9</v>
      </c>
      <c r="AD1146" s="7">
        <f t="shared" si="71"/>
        <v>176.99999999022111</v>
      </c>
    </row>
    <row r="1147" spans="1:30" x14ac:dyDescent="0.35">
      <c r="A1147" s="1" t="s">
        <v>1237</v>
      </c>
      <c r="B1147" s="4">
        <v>45999</v>
      </c>
      <c r="C1147" s="1" t="s">
        <v>69</v>
      </c>
      <c r="D1147" s="1" t="s">
        <v>28</v>
      </c>
      <c r="E1147" s="1" t="s">
        <v>38</v>
      </c>
      <c r="F1147" s="1" t="s">
        <v>30</v>
      </c>
      <c r="G1147" s="1" t="s">
        <v>31</v>
      </c>
      <c r="H1147" s="1" t="s">
        <v>32</v>
      </c>
      <c r="I1147" s="1" t="s">
        <v>47</v>
      </c>
      <c r="J1147" s="1" t="s">
        <v>1316</v>
      </c>
      <c r="K1147" s="1" t="s">
        <v>1296</v>
      </c>
      <c r="L1147" s="5">
        <v>45999.722222222219</v>
      </c>
      <c r="M1147" s="5">
        <v>45999.73333333333</v>
      </c>
      <c r="N1147" s="5">
        <v>45999.792361111111</v>
      </c>
      <c r="O1147" s="5">
        <v>45999.806250000001</v>
      </c>
      <c r="P1147" s="1">
        <v>16</v>
      </c>
      <c r="Q1147" s="1">
        <v>85</v>
      </c>
      <c r="R1147" s="1">
        <v>20</v>
      </c>
      <c r="S1147" s="6">
        <v>5.3</v>
      </c>
      <c r="T1147" s="1" t="s">
        <v>60</v>
      </c>
      <c r="U1147" s="1" t="s">
        <v>177</v>
      </c>
      <c r="V1147" s="1" t="s">
        <v>481</v>
      </c>
      <c r="W1147" s="2">
        <v>0</v>
      </c>
      <c r="X1147" s="3">
        <v>0</v>
      </c>
      <c r="Y1147" s="3">
        <v>0</v>
      </c>
      <c r="Z1147" s="4" t="str">
        <f t="shared" si="68"/>
        <v>December</v>
      </c>
      <c r="AA1147" s="1" t="str" cm="1">
        <f t="array" ref="AA1147">_xlfn.IFS(
  HOUR(L1147) &lt; 6, "Overnight (12am–6am)",
  HOUR(L1147) &lt; 10, "Morning (6am–10am)",
  HOUR(L1147) &lt; 14, "Midday (10am–2pm)",
  HOUR(L1147) &lt; 18, "Afternoon (2pm–6pm)",
  TRUE, "Evening (6pm–12am)"
)</f>
        <v>Afternoon (2pm–6pm)</v>
      </c>
      <c r="AB1147" s="5" t="str">
        <f t="shared" si="69"/>
        <v>Monday</v>
      </c>
      <c r="AC1147" s="2">
        <f t="shared" si="70"/>
        <v>17</v>
      </c>
      <c r="AD1147" s="7">
        <f t="shared" si="71"/>
        <v>121.00000000675209</v>
      </c>
    </row>
    <row r="1148" spans="1:30" x14ac:dyDescent="0.35">
      <c r="A1148" s="1" t="s">
        <v>1238</v>
      </c>
      <c r="B1148" s="4">
        <v>46014</v>
      </c>
      <c r="C1148" s="1" t="s">
        <v>90</v>
      </c>
      <c r="D1148" s="1" t="s">
        <v>28</v>
      </c>
      <c r="E1148" s="1" t="s">
        <v>66</v>
      </c>
      <c r="F1148" s="1" t="s">
        <v>30</v>
      </c>
      <c r="G1148" s="1" t="s">
        <v>31</v>
      </c>
      <c r="H1148" s="1" t="s">
        <v>32</v>
      </c>
      <c r="I1148" s="1" t="s">
        <v>85</v>
      </c>
      <c r="J1148" s="1" t="s">
        <v>1313</v>
      </c>
      <c r="K1148" s="1" t="s">
        <v>1297</v>
      </c>
      <c r="L1148" s="5">
        <v>46014.711805555555</v>
      </c>
      <c r="M1148" s="5">
        <v>46014.725694444445</v>
      </c>
      <c r="N1148" s="5">
        <v>46014.867361111108</v>
      </c>
      <c r="O1148" s="5">
        <v>46014.888194444444</v>
      </c>
      <c r="P1148" s="1">
        <v>20</v>
      </c>
      <c r="Q1148" s="1">
        <v>204</v>
      </c>
      <c r="R1148" s="1">
        <v>30</v>
      </c>
      <c r="S1148" s="6">
        <v>15</v>
      </c>
      <c r="T1148" s="1" t="s">
        <v>60</v>
      </c>
      <c r="U1148" s="1" t="s">
        <v>35</v>
      </c>
      <c r="W1148" s="2">
        <v>0.99</v>
      </c>
      <c r="X1148" s="3">
        <v>29.51</v>
      </c>
      <c r="Y1148" s="3">
        <v>186.7</v>
      </c>
      <c r="Z1148" s="4" t="str">
        <f t="shared" si="68"/>
        <v>December</v>
      </c>
      <c r="AA1148" s="1" t="str" cm="1">
        <f t="array" ref="AA1148">_xlfn.IFS(
  HOUR(L1148) &lt; 6, "Overnight (12am–6am)",
  HOUR(L1148) &lt; 10, "Morning (6am–10am)",
  HOUR(L1148) &lt; 14, "Midday (10am–2pm)",
  HOUR(L1148) &lt; 18, "Afternoon (2pm–6pm)",
  TRUE, "Evening (6pm–12am)"
)</f>
        <v>Afternoon (2pm–6pm)</v>
      </c>
      <c r="AB1148" s="5" t="str">
        <f t="shared" si="69"/>
        <v>Tuesday</v>
      </c>
      <c r="AC1148" s="2">
        <f t="shared" si="70"/>
        <v>17</v>
      </c>
      <c r="AD1148" s="7">
        <f t="shared" si="71"/>
        <v>254.00000000023283</v>
      </c>
    </row>
    <row r="1149" spans="1:30" x14ac:dyDescent="0.35">
      <c r="A1149" s="1" t="s">
        <v>1239</v>
      </c>
      <c r="B1149" s="4">
        <v>45994</v>
      </c>
      <c r="C1149" s="1" t="s">
        <v>99</v>
      </c>
      <c r="D1149" s="1" t="s">
        <v>28</v>
      </c>
      <c r="E1149" s="1" t="s">
        <v>56</v>
      </c>
      <c r="F1149" s="1" t="s">
        <v>30</v>
      </c>
      <c r="G1149" s="1" t="s">
        <v>45</v>
      </c>
      <c r="H1149" s="1" t="s">
        <v>46</v>
      </c>
      <c r="I1149" s="1" t="s">
        <v>47</v>
      </c>
      <c r="J1149" s="1" t="s">
        <v>1313</v>
      </c>
      <c r="K1149" s="1" t="s">
        <v>1295</v>
      </c>
      <c r="L1149" s="5">
        <v>45994.774305555555</v>
      </c>
      <c r="M1149" s="5">
        <v>45994.775000000001</v>
      </c>
      <c r="N1149" s="5">
        <v>45994.802777777775</v>
      </c>
      <c r="O1149" s="5">
        <v>45994.820833333331</v>
      </c>
      <c r="P1149" s="1">
        <v>1</v>
      </c>
      <c r="Q1149" s="1">
        <v>40</v>
      </c>
      <c r="R1149" s="1">
        <v>26</v>
      </c>
      <c r="S1149" s="6">
        <v>21.6</v>
      </c>
      <c r="T1149" s="1" t="s">
        <v>77</v>
      </c>
      <c r="U1149" s="1" t="s">
        <v>35</v>
      </c>
      <c r="W1149" s="2">
        <v>2.91</v>
      </c>
      <c r="X1149" s="3">
        <v>35.909999999999997</v>
      </c>
      <c r="Y1149" s="3">
        <v>1473.03</v>
      </c>
      <c r="Z1149" s="4" t="str">
        <f t="shared" si="68"/>
        <v>December</v>
      </c>
      <c r="AA1149" s="1" t="str" cm="1">
        <f t="array" ref="AA1149">_xlfn.IFS(
  HOUR(L1149) &lt; 6, "Overnight (12am–6am)",
  HOUR(L1149) &lt; 10, "Morning (6am–10am)",
  HOUR(L1149) &lt; 14, "Midday (10am–2pm)",
  HOUR(L1149) &lt; 18, "Afternoon (2pm–6pm)",
  TRUE, "Evening (6pm–12am)"
)</f>
        <v>Evening (6pm–12am)</v>
      </c>
      <c r="AB1149" s="5" t="str">
        <f t="shared" si="69"/>
        <v>Wednesday</v>
      </c>
      <c r="AC1149" s="2">
        <f t="shared" si="70"/>
        <v>18</v>
      </c>
      <c r="AD1149" s="7">
        <f t="shared" si="71"/>
        <v>66.999999998370185</v>
      </c>
    </row>
    <row r="1150" spans="1:30" x14ac:dyDescent="0.35">
      <c r="A1150" s="1" t="s">
        <v>1240</v>
      </c>
      <c r="B1150" s="4">
        <v>46008</v>
      </c>
      <c r="C1150" s="1" t="s">
        <v>37</v>
      </c>
      <c r="D1150" s="1" t="s">
        <v>28</v>
      </c>
      <c r="E1150" s="1" t="s">
        <v>38</v>
      </c>
      <c r="F1150" s="1" t="s">
        <v>30</v>
      </c>
      <c r="G1150" s="1" t="s">
        <v>31</v>
      </c>
      <c r="H1150" s="1" t="s">
        <v>32</v>
      </c>
      <c r="I1150" s="1" t="s">
        <v>33</v>
      </c>
      <c r="J1150" s="1" t="s">
        <v>1301</v>
      </c>
      <c r="K1150" s="1" t="s">
        <v>1292</v>
      </c>
      <c r="L1150" s="5">
        <v>46008.395833333336</v>
      </c>
      <c r="M1150" s="5">
        <v>46008.412499999999</v>
      </c>
      <c r="N1150" s="5">
        <v>46008.412499999999</v>
      </c>
      <c r="O1150" s="5">
        <v>46008.425000000003</v>
      </c>
      <c r="P1150" s="1">
        <v>24</v>
      </c>
      <c r="Q1150" s="1">
        <v>0</v>
      </c>
      <c r="R1150" s="1">
        <v>18</v>
      </c>
      <c r="S1150" s="6">
        <v>6</v>
      </c>
      <c r="T1150" s="1" t="s">
        <v>48</v>
      </c>
      <c r="U1150" s="1" t="s">
        <v>35</v>
      </c>
      <c r="W1150" s="2">
        <v>1.03</v>
      </c>
      <c r="X1150" s="3">
        <v>48.12</v>
      </c>
      <c r="Y1150" s="3">
        <v>229.64</v>
      </c>
      <c r="Z1150" s="4" t="str">
        <f t="shared" si="68"/>
        <v>December</v>
      </c>
      <c r="AA1150" s="1" t="str" cm="1">
        <f t="array" ref="AA1150">_xlfn.IFS(
  HOUR(L1150) &lt; 6, "Overnight (12am–6am)",
  HOUR(L1150) &lt; 10, "Morning (6am–10am)",
  HOUR(L1150) &lt; 14, "Midday (10am–2pm)",
  HOUR(L1150) &lt; 18, "Afternoon (2pm–6pm)",
  TRUE, "Evening (6pm–12am)"
)</f>
        <v>Morning (6am–10am)</v>
      </c>
      <c r="AB1150" s="5" t="str">
        <f t="shared" si="69"/>
        <v>Wednesday</v>
      </c>
      <c r="AC1150" s="2">
        <f t="shared" si="70"/>
        <v>9</v>
      </c>
      <c r="AD1150" s="7">
        <f t="shared" si="71"/>
        <v>42.000000000698492</v>
      </c>
    </row>
    <row r="1151" spans="1:30" x14ac:dyDescent="0.35">
      <c r="A1151" s="1" t="s">
        <v>1241</v>
      </c>
      <c r="B1151" s="4">
        <v>46004</v>
      </c>
      <c r="C1151" s="1" t="s">
        <v>43</v>
      </c>
      <c r="D1151" s="1" t="s">
        <v>28</v>
      </c>
      <c r="E1151" s="1" t="s">
        <v>66</v>
      </c>
      <c r="F1151" s="1" t="s">
        <v>30</v>
      </c>
      <c r="G1151" s="1" t="s">
        <v>39</v>
      </c>
      <c r="H1151" s="1" t="s">
        <v>40</v>
      </c>
      <c r="I1151" s="1" t="s">
        <v>47</v>
      </c>
      <c r="J1151" s="1" t="s">
        <v>1301</v>
      </c>
      <c r="K1151" s="1" t="s">
        <v>1295</v>
      </c>
      <c r="L1151" s="5">
        <v>46004.583333333336</v>
      </c>
      <c r="M1151" s="5">
        <v>46004.597916666666</v>
      </c>
      <c r="N1151" s="5">
        <v>46004.623611111114</v>
      </c>
      <c r="O1151" s="5">
        <v>46004.634027777778</v>
      </c>
      <c r="P1151" s="1">
        <v>21</v>
      </c>
      <c r="Q1151" s="1">
        <v>37</v>
      </c>
      <c r="R1151" s="1">
        <v>15</v>
      </c>
      <c r="S1151" s="6">
        <v>3.1</v>
      </c>
      <c r="T1151" s="1" t="s">
        <v>60</v>
      </c>
      <c r="U1151" s="1" t="s">
        <v>35</v>
      </c>
      <c r="W1151" s="2">
        <v>2.39</v>
      </c>
      <c r="X1151" s="3">
        <v>37.25</v>
      </c>
      <c r="Y1151" s="3">
        <v>637.09</v>
      </c>
      <c r="Z1151" s="4" t="str">
        <f t="shared" si="68"/>
        <v>December</v>
      </c>
      <c r="AA1151" s="1" t="str" cm="1">
        <f t="array" ref="AA1151">_xlfn.IFS(
  HOUR(L1151) &lt; 6, "Overnight (12am–6am)",
  HOUR(L1151) &lt; 10, "Morning (6am–10am)",
  HOUR(L1151) &lt; 14, "Midday (10am–2pm)",
  HOUR(L1151) &lt; 18, "Afternoon (2pm–6pm)",
  TRUE, "Evening (6pm–12am)"
)</f>
        <v>Afternoon (2pm–6pm)</v>
      </c>
      <c r="AB1151" s="5" t="str">
        <f t="shared" si="69"/>
        <v>Saturday</v>
      </c>
      <c r="AC1151" s="2">
        <f t="shared" si="70"/>
        <v>14</v>
      </c>
      <c r="AD1151" s="7">
        <f t="shared" si="71"/>
        <v>72.999999996973202</v>
      </c>
    </row>
    <row r="1152" spans="1:30" x14ac:dyDescent="0.35">
      <c r="A1152" s="1" t="s">
        <v>1242</v>
      </c>
      <c r="B1152" s="4">
        <v>46008</v>
      </c>
      <c r="C1152" s="1" t="s">
        <v>130</v>
      </c>
      <c r="D1152" s="1" t="s">
        <v>28</v>
      </c>
      <c r="E1152" s="1" t="s">
        <v>66</v>
      </c>
      <c r="F1152" s="1" t="s">
        <v>30</v>
      </c>
      <c r="G1152" s="1" t="s">
        <v>39</v>
      </c>
      <c r="H1152" s="1" t="s">
        <v>40</v>
      </c>
      <c r="I1152" s="1" t="s">
        <v>57</v>
      </c>
      <c r="J1152" s="1" t="s">
        <v>1307</v>
      </c>
      <c r="K1152" s="1" t="s">
        <v>1297</v>
      </c>
      <c r="L1152" s="5">
        <v>46008.604166666664</v>
      </c>
      <c r="M1152" s="5">
        <v>46008.613888888889</v>
      </c>
      <c r="N1152" s="5">
        <v>46008.65</v>
      </c>
      <c r="O1152" s="5">
        <v>46008.675000000003</v>
      </c>
      <c r="P1152" s="1">
        <v>14</v>
      </c>
      <c r="Q1152" s="1">
        <v>52</v>
      </c>
      <c r="R1152" s="1">
        <v>36</v>
      </c>
      <c r="S1152" s="6">
        <v>13</v>
      </c>
      <c r="T1152" s="1" t="s">
        <v>48</v>
      </c>
      <c r="U1152" s="1" t="s">
        <v>35</v>
      </c>
      <c r="W1152" s="2">
        <v>1.59</v>
      </c>
      <c r="X1152" s="3">
        <v>135.57</v>
      </c>
      <c r="Y1152" s="3">
        <v>575.79999999999995</v>
      </c>
      <c r="Z1152" s="4" t="str">
        <f t="shared" si="68"/>
        <v>December</v>
      </c>
      <c r="AA1152" s="1" t="str" cm="1">
        <f t="array" ref="AA1152">_xlfn.IFS(
  HOUR(L1152) &lt; 6, "Overnight (12am–6am)",
  HOUR(L1152) &lt; 10, "Morning (6am–10am)",
  HOUR(L1152) &lt; 14, "Midday (10am–2pm)",
  HOUR(L1152) &lt; 18, "Afternoon (2pm–6pm)",
  TRUE, "Evening (6pm–12am)"
)</f>
        <v>Afternoon (2pm–6pm)</v>
      </c>
      <c r="AB1152" s="5" t="str">
        <f t="shared" si="69"/>
        <v>Wednesday</v>
      </c>
      <c r="AC1152" s="2">
        <f t="shared" si="70"/>
        <v>14</v>
      </c>
      <c r="AD1152" s="7">
        <f t="shared" si="71"/>
        <v>102.00000000768341</v>
      </c>
    </row>
    <row r="1153" spans="1:30" x14ac:dyDescent="0.35">
      <c r="A1153" s="1" t="s">
        <v>1243</v>
      </c>
      <c r="B1153" s="4">
        <v>45992</v>
      </c>
      <c r="C1153" s="1" t="s">
        <v>50</v>
      </c>
      <c r="D1153" s="1" t="s">
        <v>28</v>
      </c>
      <c r="E1153" s="1" t="s">
        <v>53</v>
      </c>
      <c r="F1153" s="1" t="s">
        <v>30</v>
      </c>
      <c r="G1153" s="1" t="s">
        <v>39</v>
      </c>
      <c r="H1153" s="1" t="s">
        <v>40</v>
      </c>
      <c r="I1153" s="1" t="s">
        <v>47</v>
      </c>
      <c r="J1153" s="1" t="s">
        <v>1320</v>
      </c>
      <c r="K1153" s="1" t="s">
        <v>1293</v>
      </c>
      <c r="L1153" s="5">
        <v>45992.628472222219</v>
      </c>
      <c r="M1153" s="5">
        <v>45992.65</v>
      </c>
      <c r="N1153" s="5">
        <v>45992.672222222223</v>
      </c>
      <c r="O1153" s="5">
        <v>45992.679861111108</v>
      </c>
      <c r="P1153" s="1">
        <v>31</v>
      </c>
      <c r="Q1153" s="1">
        <v>32</v>
      </c>
      <c r="R1153" s="1">
        <v>11</v>
      </c>
      <c r="S1153" s="6">
        <v>6.5</v>
      </c>
      <c r="T1153" s="1" t="s">
        <v>34</v>
      </c>
      <c r="U1153" s="1" t="s">
        <v>35</v>
      </c>
      <c r="W1153" s="2">
        <v>2.14</v>
      </c>
      <c r="X1153" s="3">
        <v>125</v>
      </c>
      <c r="Y1153" s="3">
        <v>400.77</v>
      </c>
      <c r="Z1153" s="4" t="str">
        <f t="shared" si="68"/>
        <v>December</v>
      </c>
      <c r="AA1153" s="1" t="str" cm="1">
        <f t="array" ref="AA1153">_xlfn.IFS(
  HOUR(L1153) &lt; 6, "Overnight (12am–6am)",
  HOUR(L1153) &lt; 10, "Morning (6am–10am)",
  HOUR(L1153) &lt; 14, "Midday (10am–2pm)",
  HOUR(L1153) &lt; 18, "Afternoon (2pm–6pm)",
  TRUE, "Evening (6pm–12am)"
)</f>
        <v>Afternoon (2pm–6pm)</v>
      </c>
      <c r="AB1153" s="5" t="str">
        <f t="shared" si="69"/>
        <v>Monday</v>
      </c>
      <c r="AC1153" s="2">
        <f t="shared" si="70"/>
        <v>15</v>
      </c>
      <c r="AD1153" s="7">
        <f t="shared" si="71"/>
        <v>74.000000000232831</v>
      </c>
    </row>
    <row r="1154" spans="1:30" x14ac:dyDescent="0.35">
      <c r="A1154" s="1" t="s">
        <v>1244</v>
      </c>
      <c r="B1154" s="4">
        <v>45999</v>
      </c>
      <c r="C1154" s="1" t="s">
        <v>99</v>
      </c>
      <c r="D1154" s="1" t="s">
        <v>28</v>
      </c>
      <c r="E1154" s="1" t="s">
        <v>53</v>
      </c>
      <c r="F1154" s="1" t="s">
        <v>30</v>
      </c>
      <c r="G1154" s="1" t="s">
        <v>39</v>
      </c>
      <c r="H1154" s="1" t="s">
        <v>40</v>
      </c>
      <c r="I1154" s="1" t="s">
        <v>47</v>
      </c>
      <c r="J1154" s="1" t="s">
        <v>1317</v>
      </c>
      <c r="K1154" s="1" t="s">
        <v>1294</v>
      </c>
      <c r="L1154" s="5">
        <v>45999.552083333336</v>
      </c>
      <c r="M1154" s="5">
        <v>45999.563194444447</v>
      </c>
      <c r="N1154" s="5">
        <v>45999.602777777778</v>
      </c>
      <c r="O1154" s="5">
        <v>45999.625</v>
      </c>
      <c r="P1154" s="1">
        <v>16</v>
      </c>
      <c r="Q1154" s="1">
        <v>57</v>
      </c>
      <c r="R1154" s="1">
        <v>32</v>
      </c>
      <c r="S1154" s="6">
        <v>14.8</v>
      </c>
      <c r="T1154" s="1" t="s">
        <v>34</v>
      </c>
      <c r="U1154" s="1" t="s">
        <v>35</v>
      </c>
      <c r="W1154" s="2">
        <v>4.03</v>
      </c>
      <c r="X1154" s="3">
        <v>7.45</v>
      </c>
      <c r="Y1154" s="3">
        <v>284.8</v>
      </c>
      <c r="Z1154" s="4" t="str">
        <f t="shared" ref="Z1154:Z1201" si="72">TEXT(B1154,"MMMM")</f>
        <v>December</v>
      </c>
      <c r="AA1154" s="1" t="str" cm="1">
        <f t="array" ref="AA1154">_xlfn.IFS(
  HOUR(L1154) &lt; 6, "Overnight (12am–6am)",
  HOUR(L1154) &lt; 10, "Morning (6am–10am)",
  HOUR(L1154) &lt; 14, "Midday (10am–2pm)",
  HOUR(L1154) &lt; 18, "Afternoon (2pm–6pm)",
  TRUE, "Evening (6pm–12am)"
)</f>
        <v>Midday (10am–2pm)</v>
      </c>
      <c r="AB1154" s="5" t="str">
        <f t="shared" ref="AB1154:AB1201" si="73">TEXT(L1154,"DDDD")</f>
        <v>Monday</v>
      </c>
      <c r="AC1154" s="2">
        <f t="shared" ref="AC1154:AC1201" si="74">HOUR(L1154)</f>
        <v>13</v>
      </c>
      <c r="AD1154" s="7">
        <f t="shared" ref="AD1154:AD1201" si="75">(O1154-L1154)*(60*24)</f>
        <v>104.99999999650754</v>
      </c>
    </row>
    <row r="1155" spans="1:30" x14ac:dyDescent="0.35">
      <c r="A1155" s="1" t="s">
        <v>1245</v>
      </c>
      <c r="B1155" s="4">
        <v>46012</v>
      </c>
      <c r="C1155" s="1" t="s">
        <v>59</v>
      </c>
      <c r="D1155" s="1" t="s">
        <v>28</v>
      </c>
      <c r="E1155" s="1" t="s">
        <v>38</v>
      </c>
      <c r="F1155" s="1" t="s">
        <v>44</v>
      </c>
      <c r="G1155" s="1" t="s">
        <v>31</v>
      </c>
      <c r="H1155" s="1" t="s">
        <v>32</v>
      </c>
      <c r="I1155" s="1" t="s">
        <v>47</v>
      </c>
      <c r="J1155" s="1" t="s">
        <v>1319</v>
      </c>
      <c r="K1155" s="1" t="s">
        <v>1297</v>
      </c>
      <c r="L1155" s="5">
        <v>46012.263888888891</v>
      </c>
      <c r="M1155" s="5">
        <v>46012.26458333333</v>
      </c>
      <c r="N1155" s="5">
        <v>46012.329861111109</v>
      </c>
      <c r="O1155" s="5">
        <v>46012.363194444442</v>
      </c>
      <c r="P1155" s="1">
        <v>1</v>
      </c>
      <c r="Q1155" s="1">
        <v>94</v>
      </c>
      <c r="R1155" s="1">
        <v>48</v>
      </c>
      <c r="S1155" s="6">
        <v>2.5</v>
      </c>
      <c r="T1155" s="1" t="s">
        <v>41</v>
      </c>
      <c r="U1155" s="1" t="s">
        <v>35</v>
      </c>
      <c r="W1155" s="2">
        <v>1.33</v>
      </c>
      <c r="X1155" s="3">
        <v>52.69</v>
      </c>
      <c r="Y1155" s="3">
        <v>225.67</v>
      </c>
      <c r="Z1155" s="4" t="str">
        <f t="shared" si="72"/>
        <v>December</v>
      </c>
      <c r="AA1155" s="1" t="str" cm="1">
        <f t="array" ref="AA1155">_xlfn.IFS(
  HOUR(L1155) &lt; 6, "Overnight (12am–6am)",
  HOUR(L1155) &lt; 10, "Morning (6am–10am)",
  HOUR(L1155) &lt; 14, "Midday (10am–2pm)",
  HOUR(L1155) &lt; 18, "Afternoon (2pm–6pm)",
  TRUE, "Evening (6pm–12am)"
)</f>
        <v>Morning (6am–10am)</v>
      </c>
      <c r="AB1155" s="5" t="str">
        <f t="shared" si="73"/>
        <v>Sunday</v>
      </c>
      <c r="AC1155" s="2">
        <f t="shared" si="74"/>
        <v>6</v>
      </c>
      <c r="AD1155" s="7">
        <f t="shared" si="75"/>
        <v>142.9999999946449</v>
      </c>
    </row>
    <row r="1156" spans="1:30" x14ac:dyDescent="0.35">
      <c r="A1156" s="1" t="s">
        <v>1246</v>
      </c>
      <c r="B1156" s="4">
        <v>46017</v>
      </c>
      <c r="C1156" s="1" t="s">
        <v>90</v>
      </c>
      <c r="D1156" s="1" t="s">
        <v>28</v>
      </c>
      <c r="E1156" s="1" t="s">
        <v>56</v>
      </c>
      <c r="F1156" s="1" t="s">
        <v>30</v>
      </c>
      <c r="G1156" s="1" t="s">
        <v>45</v>
      </c>
      <c r="H1156" s="1" t="s">
        <v>46</v>
      </c>
      <c r="I1156" s="1" t="s">
        <v>85</v>
      </c>
      <c r="J1156" s="1" t="s">
        <v>1309</v>
      </c>
      <c r="K1156" s="1" t="s">
        <v>1293</v>
      </c>
      <c r="L1156" s="5">
        <v>46017.746527777781</v>
      </c>
      <c r="M1156" s="5">
        <v>46017.75</v>
      </c>
      <c r="N1156" s="5">
        <v>46017.758333333331</v>
      </c>
      <c r="O1156" s="5">
        <v>46017.784722222219</v>
      </c>
      <c r="P1156" s="1">
        <v>5</v>
      </c>
      <c r="Q1156" s="1">
        <v>12</v>
      </c>
      <c r="R1156" s="1">
        <v>38</v>
      </c>
      <c r="S1156" s="6">
        <v>8.1999999999999993</v>
      </c>
      <c r="T1156" s="1" t="s">
        <v>34</v>
      </c>
      <c r="U1156" s="1" t="s">
        <v>35</v>
      </c>
      <c r="W1156" s="2">
        <v>2.44</v>
      </c>
      <c r="X1156" s="3">
        <v>54.87</v>
      </c>
      <c r="Y1156" s="3">
        <v>1391.73</v>
      </c>
      <c r="Z1156" s="4" t="str">
        <f t="shared" si="72"/>
        <v>December</v>
      </c>
      <c r="AA1156" s="1" t="str" cm="1">
        <f t="array" ref="AA1156">_xlfn.IFS(
  HOUR(L1156) &lt; 6, "Overnight (12am–6am)",
  HOUR(L1156) &lt; 10, "Morning (6am–10am)",
  HOUR(L1156) &lt; 14, "Midday (10am–2pm)",
  HOUR(L1156) &lt; 18, "Afternoon (2pm–6pm)",
  TRUE, "Evening (6pm–12am)"
)</f>
        <v>Afternoon (2pm–6pm)</v>
      </c>
      <c r="AB1156" s="5" t="str">
        <f t="shared" si="73"/>
        <v>Friday</v>
      </c>
      <c r="AC1156" s="2">
        <f t="shared" si="74"/>
        <v>17</v>
      </c>
      <c r="AD1156" s="7">
        <f t="shared" si="75"/>
        <v>54.999999990686774</v>
      </c>
    </row>
    <row r="1157" spans="1:30" x14ac:dyDescent="0.35">
      <c r="A1157" s="1" t="s">
        <v>1247</v>
      </c>
      <c r="B1157" s="4">
        <v>46020</v>
      </c>
      <c r="C1157" s="1" t="s">
        <v>90</v>
      </c>
      <c r="D1157" s="1" t="s">
        <v>28</v>
      </c>
      <c r="E1157" s="1" t="s">
        <v>56</v>
      </c>
      <c r="F1157" s="1" t="s">
        <v>30</v>
      </c>
      <c r="G1157" s="1" t="s">
        <v>31</v>
      </c>
      <c r="H1157" s="1" t="s">
        <v>32</v>
      </c>
      <c r="I1157" s="1" t="s">
        <v>47</v>
      </c>
      <c r="J1157" s="1" t="s">
        <v>1318</v>
      </c>
      <c r="K1157" s="1" t="s">
        <v>1295</v>
      </c>
      <c r="L1157" s="5">
        <v>46020.420138888891</v>
      </c>
      <c r="M1157" s="5">
        <v>46020.4375</v>
      </c>
      <c r="N1157" s="5">
        <v>46020.527083333334</v>
      </c>
      <c r="O1157" s="5">
        <v>46020.544444444444</v>
      </c>
      <c r="P1157" s="1">
        <v>25</v>
      </c>
      <c r="Q1157" s="1">
        <v>129</v>
      </c>
      <c r="R1157" s="1">
        <v>25</v>
      </c>
      <c r="S1157" s="6">
        <v>8.9</v>
      </c>
      <c r="T1157" s="1" t="s">
        <v>54</v>
      </c>
      <c r="U1157" s="1" t="s">
        <v>35</v>
      </c>
      <c r="W1157" s="2">
        <v>1.1200000000000001</v>
      </c>
      <c r="X1157" s="3">
        <v>20.48</v>
      </c>
      <c r="Y1157" s="3">
        <v>142.93</v>
      </c>
      <c r="Z1157" s="4" t="str">
        <f t="shared" si="72"/>
        <v>December</v>
      </c>
      <c r="AA1157" s="1" t="str" cm="1">
        <f t="array" ref="AA1157">_xlfn.IFS(
  HOUR(L1157) &lt; 6, "Overnight (12am–6am)",
  HOUR(L1157) &lt; 10, "Morning (6am–10am)",
  HOUR(L1157) &lt; 14, "Midday (10am–2pm)",
  HOUR(L1157) &lt; 18, "Afternoon (2pm–6pm)",
  TRUE, "Evening (6pm–12am)"
)</f>
        <v>Midday (10am–2pm)</v>
      </c>
      <c r="AB1157" s="5" t="str">
        <f t="shared" si="73"/>
        <v>Monday</v>
      </c>
      <c r="AC1157" s="2">
        <f t="shared" si="74"/>
        <v>10</v>
      </c>
      <c r="AD1157" s="7">
        <f t="shared" si="75"/>
        <v>178.99999999674037</v>
      </c>
    </row>
    <row r="1158" spans="1:30" x14ac:dyDescent="0.35">
      <c r="A1158" s="1" t="s">
        <v>1248</v>
      </c>
      <c r="B1158" s="4">
        <v>46003</v>
      </c>
      <c r="C1158" s="1" t="s">
        <v>59</v>
      </c>
      <c r="D1158" s="1" t="s">
        <v>28</v>
      </c>
      <c r="E1158" s="1" t="s">
        <v>53</v>
      </c>
      <c r="F1158" s="1" t="s">
        <v>30</v>
      </c>
      <c r="G1158" s="1" t="s">
        <v>31</v>
      </c>
      <c r="H1158" s="1" t="s">
        <v>32</v>
      </c>
      <c r="I1158" s="1" t="s">
        <v>47</v>
      </c>
      <c r="J1158" s="1" t="s">
        <v>1306</v>
      </c>
      <c r="K1158" s="1" t="s">
        <v>1293</v>
      </c>
      <c r="L1158" s="5">
        <v>46003.631944444445</v>
      </c>
      <c r="M1158" s="5">
        <v>46003.643055555556</v>
      </c>
      <c r="N1158" s="5">
        <v>46003.651388888888</v>
      </c>
      <c r="O1158" s="5">
        <v>46003.67083333333</v>
      </c>
      <c r="P1158" s="1">
        <v>16</v>
      </c>
      <c r="Q1158" s="1">
        <v>12</v>
      </c>
      <c r="R1158" s="1">
        <v>28</v>
      </c>
      <c r="S1158" s="6">
        <v>10.8</v>
      </c>
      <c r="T1158" s="1" t="s">
        <v>54</v>
      </c>
      <c r="U1158" s="1" t="s">
        <v>35</v>
      </c>
      <c r="W1158" s="2">
        <v>0.89</v>
      </c>
      <c r="X1158" s="3">
        <v>0</v>
      </c>
      <c r="Y1158" s="3">
        <v>198.17</v>
      </c>
      <c r="Z1158" s="4" t="str">
        <f t="shared" si="72"/>
        <v>December</v>
      </c>
      <c r="AA1158" s="1" t="str" cm="1">
        <f t="array" ref="AA1158">_xlfn.IFS(
  HOUR(L1158) &lt; 6, "Overnight (12am–6am)",
  HOUR(L1158) &lt; 10, "Morning (6am–10am)",
  HOUR(L1158) &lt; 14, "Midday (10am–2pm)",
  HOUR(L1158) &lt; 18, "Afternoon (2pm–6pm)",
  TRUE, "Evening (6pm–12am)"
)</f>
        <v>Afternoon (2pm–6pm)</v>
      </c>
      <c r="AB1158" s="5" t="str">
        <f t="shared" si="73"/>
        <v>Friday</v>
      </c>
      <c r="AC1158" s="2">
        <f t="shared" si="74"/>
        <v>15</v>
      </c>
      <c r="AD1158" s="7">
        <f t="shared" si="75"/>
        <v>55.999999993946403</v>
      </c>
    </row>
    <row r="1159" spans="1:30" x14ac:dyDescent="0.35">
      <c r="A1159" s="1" t="s">
        <v>1249</v>
      </c>
      <c r="B1159" s="4">
        <v>46013</v>
      </c>
      <c r="C1159" s="1" t="s">
        <v>50</v>
      </c>
      <c r="D1159" s="1" t="s">
        <v>28</v>
      </c>
      <c r="E1159" s="1" t="s">
        <v>38</v>
      </c>
      <c r="F1159" s="1" t="s">
        <v>30</v>
      </c>
      <c r="G1159" s="1" t="s">
        <v>39</v>
      </c>
      <c r="H1159" s="1" t="s">
        <v>40</v>
      </c>
      <c r="I1159" s="1" t="s">
        <v>47</v>
      </c>
      <c r="J1159" s="1" t="s">
        <v>1320</v>
      </c>
      <c r="K1159" s="1" t="s">
        <v>1292</v>
      </c>
      <c r="L1159" s="5">
        <v>46013.454861111109</v>
      </c>
      <c r="M1159" s="5">
        <v>46013.470138888886</v>
      </c>
      <c r="N1159" s="5">
        <v>46013.540972222225</v>
      </c>
      <c r="O1159" s="5">
        <v>46013.544444444444</v>
      </c>
      <c r="P1159" s="1">
        <v>22</v>
      </c>
      <c r="Q1159" s="1">
        <v>102</v>
      </c>
      <c r="R1159" s="1">
        <v>5</v>
      </c>
      <c r="S1159" s="6">
        <v>17.8</v>
      </c>
      <c r="T1159" s="1" t="s">
        <v>48</v>
      </c>
      <c r="U1159" s="1" t="s">
        <v>35</v>
      </c>
      <c r="W1159" s="2">
        <v>2.15</v>
      </c>
      <c r="X1159" s="3">
        <v>28.4</v>
      </c>
      <c r="Y1159" s="3">
        <v>308.98</v>
      </c>
      <c r="Z1159" s="4" t="str">
        <f t="shared" si="72"/>
        <v>December</v>
      </c>
      <c r="AA1159" s="1" t="str" cm="1">
        <f t="array" ref="AA1159">_xlfn.IFS(
  HOUR(L1159) &lt; 6, "Overnight (12am–6am)",
  HOUR(L1159) &lt; 10, "Morning (6am–10am)",
  HOUR(L1159) &lt; 14, "Midday (10am–2pm)",
  HOUR(L1159) &lt; 18, "Afternoon (2pm–6pm)",
  TRUE, "Evening (6pm–12am)"
)</f>
        <v>Midday (10am–2pm)</v>
      </c>
      <c r="AB1159" s="5" t="str">
        <f t="shared" si="73"/>
        <v>Monday</v>
      </c>
      <c r="AC1159" s="2">
        <f t="shared" si="74"/>
        <v>10</v>
      </c>
      <c r="AD1159" s="7">
        <f t="shared" si="75"/>
        <v>129.00000000139698</v>
      </c>
    </row>
    <row r="1160" spans="1:30" x14ac:dyDescent="0.35">
      <c r="A1160" s="1" t="s">
        <v>1250</v>
      </c>
      <c r="B1160" s="4">
        <v>46017</v>
      </c>
      <c r="C1160" s="1" t="s">
        <v>83</v>
      </c>
      <c r="D1160" s="1" t="s">
        <v>28</v>
      </c>
      <c r="E1160" s="1" t="s">
        <v>56</v>
      </c>
      <c r="F1160" s="1" t="s">
        <v>44</v>
      </c>
      <c r="G1160" s="1" t="s">
        <v>45</v>
      </c>
      <c r="H1160" s="1" t="s">
        <v>46</v>
      </c>
      <c r="I1160" s="1" t="s">
        <v>47</v>
      </c>
      <c r="J1160" s="1" t="s">
        <v>1298</v>
      </c>
      <c r="K1160" s="1" t="s">
        <v>1297</v>
      </c>
      <c r="L1160" s="5">
        <v>46017.486111111109</v>
      </c>
      <c r="M1160" s="5">
        <v>46017.494444444441</v>
      </c>
      <c r="N1160" s="5">
        <v>46017.504166666666</v>
      </c>
      <c r="O1160" s="5">
        <v>46017.510416666664</v>
      </c>
      <c r="P1160" s="1">
        <v>12</v>
      </c>
      <c r="Q1160" s="1">
        <v>14</v>
      </c>
      <c r="R1160" s="1">
        <v>9</v>
      </c>
      <c r="S1160" s="6">
        <v>7.7</v>
      </c>
      <c r="T1160" s="1" t="s">
        <v>48</v>
      </c>
      <c r="U1160" s="1" t="s">
        <v>35</v>
      </c>
      <c r="W1160" s="2">
        <v>3.85</v>
      </c>
      <c r="X1160" s="3">
        <v>239.06</v>
      </c>
      <c r="Y1160" s="3">
        <v>434.65</v>
      </c>
      <c r="Z1160" s="4" t="str">
        <f t="shared" si="72"/>
        <v>December</v>
      </c>
      <c r="AA1160" s="1" t="str" cm="1">
        <f t="array" ref="AA1160">_xlfn.IFS(
  HOUR(L1160) &lt; 6, "Overnight (12am–6am)",
  HOUR(L1160) &lt; 10, "Morning (6am–10am)",
  HOUR(L1160) &lt; 14, "Midday (10am–2pm)",
  HOUR(L1160) &lt; 18, "Afternoon (2pm–6pm)",
  TRUE, "Evening (6pm–12am)"
)</f>
        <v>Midday (10am–2pm)</v>
      </c>
      <c r="AB1160" s="5" t="str">
        <f t="shared" si="73"/>
        <v>Friday</v>
      </c>
      <c r="AC1160" s="2">
        <f t="shared" si="74"/>
        <v>11</v>
      </c>
      <c r="AD1160" s="7">
        <f t="shared" si="75"/>
        <v>34.999999998835847</v>
      </c>
    </row>
    <row r="1161" spans="1:30" x14ac:dyDescent="0.35">
      <c r="A1161" s="1" t="s">
        <v>1251</v>
      </c>
      <c r="B1161" s="4">
        <v>46003</v>
      </c>
      <c r="C1161" s="1" t="s">
        <v>83</v>
      </c>
      <c r="D1161" s="1" t="s">
        <v>28</v>
      </c>
      <c r="E1161" s="1" t="s">
        <v>66</v>
      </c>
      <c r="F1161" s="1" t="s">
        <v>30</v>
      </c>
      <c r="G1161" s="1" t="s">
        <v>39</v>
      </c>
      <c r="H1161" s="1" t="s">
        <v>40</v>
      </c>
      <c r="I1161" s="1" t="s">
        <v>67</v>
      </c>
      <c r="J1161" s="1" t="s">
        <v>1320</v>
      </c>
      <c r="K1161" s="1" t="s">
        <v>1292</v>
      </c>
      <c r="L1161" s="5">
        <v>46003.40625</v>
      </c>
      <c r="M1161" s="5">
        <v>46003.406944444447</v>
      </c>
      <c r="N1161" s="5">
        <v>46003.406944444447</v>
      </c>
      <c r="O1161" s="5">
        <v>46003.431944444441</v>
      </c>
      <c r="P1161" s="1">
        <v>1</v>
      </c>
      <c r="Q1161" s="1">
        <v>0</v>
      </c>
      <c r="R1161" s="1">
        <v>36</v>
      </c>
      <c r="S1161" s="6">
        <v>14.1</v>
      </c>
      <c r="T1161" s="1" t="s">
        <v>60</v>
      </c>
      <c r="U1161" s="1" t="s">
        <v>35</v>
      </c>
      <c r="W1161" s="2">
        <v>1.66</v>
      </c>
      <c r="X1161" s="3">
        <v>116.41</v>
      </c>
      <c r="Y1161" s="3">
        <v>396.15</v>
      </c>
      <c r="Z1161" s="4" t="str">
        <f t="shared" si="72"/>
        <v>December</v>
      </c>
      <c r="AA1161" s="1" t="str" cm="1">
        <f t="array" ref="AA1161">_xlfn.IFS(
  HOUR(L1161) &lt; 6, "Overnight (12am–6am)",
  HOUR(L1161) &lt; 10, "Morning (6am–10am)",
  HOUR(L1161) &lt; 14, "Midday (10am–2pm)",
  HOUR(L1161) &lt; 18, "Afternoon (2pm–6pm)",
  TRUE, "Evening (6pm–12am)"
)</f>
        <v>Morning (6am–10am)</v>
      </c>
      <c r="AB1161" s="5" t="str">
        <f t="shared" si="73"/>
        <v>Friday</v>
      </c>
      <c r="AC1161" s="2">
        <f t="shared" si="74"/>
        <v>9</v>
      </c>
      <c r="AD1161" s="7">
        <f t="shared" si="75"/>
        <v>36.999999994877726</v>
      </c>
    </row>
    <row r="1162" spans="1:30" x14ac:dyDescent="0.35">
      <c r="A1162" s="1" t="s">
        <v>1252</v>
      </c>
      <c r="B1162" s="4">
        <v>46020</v>
      </c>
      <c r="C1162" s="1" t="s">
        <v>52</v>
      </c>
      <c r="D1162" s="1" t="s">
        <v>28</v>
      </c>
      <c r="E1162" s="1" t="s">
        <v>29</v>
      </c>
      <c r="F1162" s="1" t="s">
        <v>30</v>
      </c>
      <c r="G1162" s="1" t="s">
        <v>31</v>
      </c>
      <c r="H1162" s="1" t="s">
        <v>32</v>
      </c>
      <c r="I1162" s="1" t="s">
        <v>57</v>
      </c>
      <c r="J1162" s="1" t="s">
        <v>1307</v>
      </c>
      <c r="K1162" s="1" t="s">
        <v>1295</v>
      </c>
      <c r="L1162" s="5">
        <v>46020.451388888891</v>
      </c>
      <c r="M1162" s="5">
        <v>46020.452777777777</v>
      </c>
      <c r="N1162" s="5">
        <v>46020.474305555559</v>
      </c>
      <c r="O1162" s="5">
        <v>46020.486111111109</v>
      </c>
      <c r="P1162" s="1">
        <v>2</v>
      </c>
      <c r="Q1162" s="1">
        <v>31</v>
      </c>
      <c r="R1162" s="1">
        <v>17</v>
      </c>
      <c r="S1162" s="6">
        <v>3.7</v>
      </c>
      <c r="T1162" s="1" t="s">
        <v>54</v>
      </c>
      <c r="U1162" s="1" t="s">
        <v>70</v>
      </c>
      <c r="V1162" s="1" t="s">
        <v>146</v>
      </c>
      <c r="W1162" s="2">
        <v>0</v>
      </c>
      <c r="X1162" s="3">
        <v>0</v>
      </c>
      <c r="Y1162" s="3">
        <v>0</v>
      </c>
      <c r="Z1162" s="4" t="str">
        <f t="shared" si="72"/>
        <v>December</v>
      </c>
      <c r="AA1162" s="1" t="str" cm="1">
        <f t="array" ref="AA1162">_xlfn.IFS(
  HOUR(L1162) &lt; 6, "Overnight (12am–6am)",
  HOUR(L1162) &lt; 10, "Morning (6am–10am)",
  HOUR(L1162) &lt; 14, "Midday (10am–2pm)",
  HOUR(L1162) &lt; 18, "Afternoon (2pm–6pm)",
  TRUE, "Evening (6pm–12am)"
)</f>
        <v>Midday (10am–2pm)</v>
      </c>
      <c r="AB1162" s="5" t="str">
        <f t="shared" si="73"/>
        <v>Monday</v>
      </c>
      <c r="AC1162" s="2">
        <f t="shared" si="74"/>
        <v>10</v>
      </c>
      <c r="AD1162" s="7">
        <f t="shared" si="75"/>
        <v>49.999999995343387</v>
      </c>
    </row>
    <row r="1163" spans="1:30" x14ac:dyDescent="0.35">
      <c r="A1163" s="1" t="s">
        <v>1253</v>
      </c>
      <c r="B1163" s="4">
        <v>46017</v>
      </c>
      <c r="C1163" s="1" t="s">
        <v>88</v>
      </c>
      <c r="D1163" s="1" t="s">
        <v>28</v>
      </c>
      <c r="E1163" s="1" t="s">
        <v>29</v>
      </c>
      <c r="F1163" s="1" t="s">
        <v>30</v>
      </c>
      <c r="G1163" s="1" t="s">
        <v>39</v>
      </c>
      <c r="H1163" s="1" t="s">
        <v>40</v>
      </c>
      <c r="I1163" s="1" t="s">
        <v>57</v>
      </c>
      <c r="J1163" s="1" t="s">
        <v>1316</v>
      </c>
      <c r="K1163" s="1" t="s">
        <v>1294</v>
      </c>
      <c r="L1163" s="5">
        <v>46017.347222222219</v>
      </c>
      <c r="M1163" s="5">
        <v>46017.356249999997</v>
      </c>
      <c r="N1163" s="5">
        <v>46017.356249999997</v>
      </c>
      <c r="O1163" s="5">
        <v>46017.363194444442</v>
      </c>
      <c r="P1163" s="1">
        <v>13</v>
      </c>
      <c r="Q1163" s="1">
        <v>0</v>
      </c>
      <c r="R1163" s="1">
        <v>10</v>
      </c>
      <c r="S1163" s="6">
        <v>14.1</v>
      </c>
      <c r="T1163" s="1" t="s">
        <v>34</v>
      </c>
      <c r="U1163" s="1" t="s">
        <v>35</v>
      </c>
      <c r="W1163" s="2">
        <v>0.89</v>
      </c>
      <c r="X1163" s="3">
        <v>20.84</v>
      </c>
      <c r="Y1163" s="3">
        <v>696.19</v>
      </c>
      <c r="Z1163" s="4" t="str">
        <f t="shared" si="72"/>
        <v>December</v>
      </c>
      <c r="AA1163" s="1" t="str" cm="1">
        <f t="array" ref="AA1163">_xlfn.IFS(
  HOUR(L1163) &lt; 6, "Overnight (12am–6am)",
  HOUR(L1163) &lt; 10, "Morning (6am–10am)",
  HOUR(L1163) &lt; 14, "Midday (10am–2pm)",
  HOUR(L1163) &lt; 18, "Afternoon (2pm–6pm)",
  TRUE, "Evening (6pm–12am)"
)</f>
        <v>Morning (6am–10am)</v>
      </c>
      <c r="AB1163" s="5" t="str">
        <f t="shared" si="73"/>
        <v>Friday</v>
      </c>
      <c r="AC1163" s="2">
        <f t="shared" si="74"/>
        <v>8</v>
      </c>
      <c r="AD1163" s="7">
        <f t="shared" si="75"/>
        <v>23.000000001629815</v>
      </c>
    </row>
    <row r="1164" spans="1:30" x14ac:dyDescent="0.35">
      <c r="A1164" s="1" t="s">
        <v>1254</v>
      </c>
      <c r="B1164" s="4">
        <v>46018</v>
      </c>
      <c r="C1164" s="1" t="s">
        <v>37</v>
      </c>
      <c r="D1164" s="1" t="s">
        <v>28</v>
      </c>
      <c r="E1164" s="1" t="s">
        <v>66</v>
      </c>
      <c r="F1164" s="1" t="s">
        <v>30</v>
      </c>
      <c r="G1164" s="1" t="s">
        <v>45</v>
      </c>
      <c r="H1164" s="1" t="s">
        <v>46</v>
      </c>
      <c r="I1164" s="1" t="s">
        <v>85</v>
      </c>
      <c r="J1164" s="1" t="s">
        <v>1314</v>
      </c>
      <c r="K1164" s="1" t="s">
        <v>1292</v>
      </c>
      <c r="L1164" s="5">
        <v>46018.034722222219</v>
      </c>
      <c r="M1164" s="5">
        <v>46018.040277777778</v>
      </c>
      <c r="N1164" s="5">
        <v>46018.07916666667</v>
      </c>
      <c r="O1164" s="5">
        <v>46018.100694444445</v>
      </c>
      <c r="P1164" s="1">
        <v>8</v>
      </c>
      <c r="Q1164" s="1">
        <v>56</v>
      </c>
      <c r="R1164" s="1">
        <v>31</v>
      </c>
      <c r="S1164" s="6">
        <v>8.8000000000000007</v>
      </c>
      <c r="T1164" s="1" t="s">
        <v>77</v>
      </c>
      <c r="U1164" s="1" t="s">
        <v>35</v>
      </c>
      <c r="W1164" s="2">
        <v>5.97</v>
      </c>
      <c r="X1164" s="3">
        <v>5.69</v>
      </c>
      <c r="Y1164" s="3">
        <v>930.77</v>
      </c>
      <c r="Z1164" s="4" t="str">
        <f t="shared" si="72"/>
        <v>December</v>
      </c>
      <c r="AA1164" s="1" t="str" cm="1">
        <f t="array" ref="AA1164">_xlfn.IFS(
  HOUR(L1164) &lt; 6, "Overnight (12am–6am)",
  HOUR(L1164) &lt; 10, "Morning (6am–10am)",
  HOUR(L1164) &lt; 14, "Midday (10am–2pm)",
  HOUR(L1164) &lt; 18, "Afternoon (2pm–6pm)",
  TRUE, "Evening (6pm–12am)"
)</f>
        <v>Overnight (12am–6am)</v>
      </c>
      <c r="AB1164" s="5" t="str">
        <f t="shared" si="73"/>
        <v>Saturday</v>
      </c>
      <c r="AC1164" s="2">
        <f t="shared" si="74"/>
        <v>0</v>
      </c>
      <c r="AD1164" s="7">
        <f t="shared" si="75"/>
        <v>95.000000005820766</v>
      </c>
    </row>
    <row r="1165" spans="1:30" x14ac:dyDescent="0.35">
      <c r="A1165" s="1" t="s">
        <v>1255</v>
      </c>
      <c r="B1165" s="4">
        <v>45997</v>
      </c>
      <c r="C1165" s="1" t="s">
        <v>99</v>
      </c>
      <c r="D1165" s="1" t="s">
        <v>28</v>
      </c>
      <c r="E1165" s="1" t="s">
        <v>38</v>
      </c>
      <c r="F1165" s="1" t="s">
        <v>30</v>
      </c>
      <c r="G1165" s="1" t="s">
        <v>31</v>
      </c>
      <c r="H1165" s="1" t="s">
        <v>32</v>
      </c>
      <c r="I1165" s="1" t="s">
        <v>85</v>
      </c>
      <c r="J1165" s="1" t="s">
        <v>1311</v>
      </c>
      <c r="K1165" s="1" t="s">
        <v>1293</v>
      </c>
      <c r="L1165" s="5">
        <v>45997.565972222219</v>
      </c>
      <c r="M1165" s="5">
        <v>45997.572916666664</v>
      </c>
      <c r="N1165" s="5">
        <v>45997.605555555558</v>
      </c>
      <c r="O1165" s="5">
        <v>45997.629861111112</v>
      </c>
      <c r="P1165" s="1">
        <v>10</v>
      </c>
      <c r="Q1165" s="1">
        <v>47</v>
      </c>
      <c r="R1165" s="1">
        <v>35</v>
      </c>
      <c r="S1165" s="6">
        <v>12.6</v>
      </c>
      <c r="T1165" s="1" t="s">
        <v>60</v>
      </c>
      <c r="U1165" s="1" t="s">
        <v>35</v>
      </c>
      <c r="W1165" s="2">
        <v>1.54</v>
      </c>
      <c r="X1165" s="3">
        <v>55.87</v>
      </c>
      <c r="Y1165" s="3">
        <v>224.63</v>
      </c>
      <c r="Z1165" s="4" t="str">
        <f t="shared" si="72"/>
        <v>December</v>
      </c>
      <c r="AA1165" s="1" t="str" cm="1">
        <f t="array" ref="AA1165">_xlfn.IFS(
  HOUR(L1165) &lt; 6, "Overnight (12am–6am)",
  HOUR(L1165) &lt; 10, "Morning (6am–10am)",
  HOUR(L1165) &lt; 14, "Midday (10am–2pm)",
  HOUR(L1165) &lt; 18, "Afternoon (2pm–6pm)",
  TRUE, "Evening (6pm–12am)"
)</f>
        <v>Midday (10am–2pm)</v>
      </c>
      <c r="AB1165" s="5" t="str">
        <f t="shared" si="73"/>
        <v>Saturday</v>
      </c>
      <c r="AC1165" s="2">
        <f t="shared" si="74"/>
        <v>13</v>
      </c>
      <c r="AD1165" s="7">
        <f t="shared" si="75"/>
        <v>92.000000006519258</v>
      </c>
    </row>
    <row r="1166" spans="1:30" x14ac:dyDescent="0.35">
      <c r="A1166" s="1" t="s">
        <v>1256</v>
      </c>
      <c r="B1166" s="4">
        <v>46010</v>
      </c>
      <c r="C1166" s="1" t="s">
        <v>99</v>
      </c>
      <c r="D1166" s="1" t="s">
        <v>28</v>
      </c>
      <c r="E1166" s="1" t="s">
        <v>66</v>
      </c>
      <c r="F1166" s="1" t="s">
        <v>30</v>
      </c>
      <c r="G1166" s="1" t="s">
        <v>39</v>
      </c>
      <c r="H1166" s="1" t="s">
        <v>40</v>
      </c>
      <c r="I1166" s="1" t="s">
        <v>57</v>
      </c>
      <c r="J1166" s="1" t="s">
        <v>1308</v>
      </c>
      <c r="K1166" s="1" t="s">
        <v>1293</v>
      </c>
      <c r="L1166" s="5">
        <v>46010.368055555555</v>
      </c>
      <c r="M1166" s="5">
        <v>46010.397916666669</v>
      </c>
      <c r="N1166" s="5">
        <v>46010.46875</v>
      </c>
      <c r="O1166" s="5">
        <v>46010.474999999999</v>
      </c>
      <c r="P1166" s="1">
        <v>43</v>
      </c>
      <c r="Q1166" s="1">
        <v>102</v>
      </c>
      <c r="R1166" s="1">
        <v>9</v>
      </c>
      <c r="S1166" s="6">
        <v>15.1</v>
      </c>
      <c r="T1166" s="1" t="s">
        <v>41</v>
      </c>
      <c r="U1166" s="1" t="s">
        <v>35</v>
      </c>
      <c r="W1166" s="2">
        <v>2.5299999999999998</v>
      </c>
      <c r="X1166" s="3">
        <v>198.51</v>
      </c>
      <c r="Y1166" s="3">
        <v>1018.03</v>
      </c>
      <c r="Z1166" s="4" t="str">
        <f t="shared" si="72"/>
        <v>December</v>
      </c>
      <c r="AA1166" s="1" t="str" cm="1">
        <f t="array" ref="AA1166">_xlfn.IFS(
  HOUR(L1166) &lt; 6, "Overnight (12am–6am)",
  HOUR(L1166) &lt; 10, "Morning (6am–10am)",
  HOUR(L1166) &lt; 14, "Midday (10am–2pm)",
  HOUR(L1166) &lt; 18, "Afternoon (2pm–6pm)",
  TRUE, "Evening (6pm–12am)"
)</f>
        <v>Morning (6am–10am)</v>
      </c>
      <c r="AB1166" s="5" t="str">
        <f t="shared" si="73"/>
        <v>Friday</v>
      </c>
      <c r="AC1166" s="2">
        <f t="shared" si="74"/>
        <v>8</v>
      </c>
      <c r="AD1166" s="7">
        <f t="shared" si="75"/>
        <v>153.99999999906868</v>
      </c>
    </row>
    <row r="1167" spans="1:30" x14ac:dyDescent="0.35">
      <c r="A1167" s="1" t="s">
        <v>1257</v>
      </c>
      <c r="B1167" s="4">
        <v>46022</v>
      </c>
      <c r="C1167" s="1" t="s">
        <v>65</v>
      </c>
      <c r="D1167" s="1" t="s">
        <v>28</v>
      </c>
      <c r="E1167" s="1" t="s">
        <v>38</v>
      </c>
      <c r="F1167" s="1" t="s">
        <v>30</v>
      </c>
      <c r="G1167" s="1" t="s">
        <v>31</v>
      </c>
      <c r="H1167" s="1" t="s">
        <v>32</v>
      </c>
      <c r="I1167" s="1" t="s">
        <v>57</v>
      </c>
      <c r="J1167" s="1" t="s">
        <v>1316</v>
      </c>
      <c r="K1167" s="1" t="s">
        <v>1295</v>
      </c>
      <c r="L1167" s="5">
        <v>46022.319444444445</v>
      </c>
      <c r="M1167" s="5">
        <v>46022.329861111109</v>
      </c>
      <c r="N1167" s="5">
        <v>46022.379861111112</v>
      </c>
      <c r="O1167" s="5">
        <v>46022.383333333331</v>
      </c>
      <c r="P1167" s="1">
        <v>15</v>
      </c>
      <c r="Q1167" s="1">
        <v>72</v>
      </c>
      <c r="R1167" s="1">
        <v>5</v>
      </c>
      <c r="S1167" s="6">
        <v>3.4</v>
      </c>
      <c r="T1167" s="1" t="s">
        <v>54</v>
      </c>
      <c r="U1167" s="1" t="s">
        <v>35</v>
      </c>
      <c r="W1167" s="2">
        <v>1.38</v>
      </c>
      <c r="X1167" s="3">
        <v>21.28</v>
      </c>
      <c r="Y1167" s="3">
        <v>230.06</v>
      </c>
      <c r="Z1167" s="4" t="str">
        <f t="shared" si="72"/>
        <v>December</v>
      </c>
      <c r="AA1167" s="1" t="str" cm="1">
        <f t="array" ref="AA1167">_xlfn.IFS(
  HOUR(L1167) &lt; 6, "Overnight (12am–6am)",
  HOUR(L1167) &lt; 10, "Morning (6am–10am)",
  HOUR(L1167) &lt; 14, "Midday (10am–2pm)",
  HOUR(L1167) &lt; 18, "Afternoon (2pm–6pm)",
  TRUE, "Evening (6pm–12am)"
)</f>
        <v>Morning (6am–10am)</v>
      </c>
      <c r="AB1167" s="5" t="str">
        <f t="shared" si="73"/>
        <v>Wednesday</v>
      </c>
      <c r="AC1167" s="2">
        <f t="shared" si="74"/>
        <v>7</v>
      </c>
      <c r="AD1167" s="7">
        <f t="shared" si="75"/>
        <v>91.999999996041879</v>
      </c>
    </row>
    <row r="1168" spans="1:30" x14ac:dyDescent="0.35">
      <c r="A1168" s="1" t="s">
        <v>1258</v>
      </c>
      <c r="B1168" s="4">
        <v>46010</v>
      </c>
      <c r="C1168" s="1" t="s">
        <v>69</v>
      </c>
      <c r="D1168" s="1" t="s">
        <v>28</v>
      </c>
      <c r="E1168" s="1" t="s">
        <v>29</v>
      </c>
      <c r="F1168" s="1" t="s">
        <v>30</v>
      </c>
      <c r="G1168" s="1" t="s">
        <v>39</v>
      </c>
      <c r="H1168" s="1" t="s">
        <v>40</v>
      </c>
      <c r="I1168" s="1" t="s">
        <v>67</v>
      </c>
      <c r="J1168" s="1" t="s">
        <v>1316</v>
      </c>
      <c r="K1168" s="1" t="s">
        <v>1294</v>
      </c>
      <c r="L1168" s="5">
        <v>46010.524305555555</v>
      </c>
      <c r="M1168" s="5">
        <v>46010.545138888891</v>
      </c>
      <c r="N1168" s="5">
        <v>46010.623611111114</v>
      </c>
      <c r="O1168" s="5">
        <v>46010.638194444444</v>
      </c>
      <c r="P1168" s="1">
        <v>30</v>
      </c>
      <c r="Q1168" s="1">
        <v>113</v>
      </c>
      <c r="R1168" s="1">
        <v>21</v>
      </c>
      <c r="S1168" s="6">
        <v>7.9</v>
      </c>
      <c r="T1168" s="1" t="s">
        <v>34</v>
      </c>
      <c r="U1168" s="1" t="s">
        <v>35</v>
      </c>
      <c r="W1168" s="2">
        <v>1.83</v>
      </c>
      <c r="X1168" s="3">
        <v>217.2</v>
      </c>
      <c r="Y1168" s="3">
        <v>479.17</v>
      </c>
      <c r="Z1168" s="4" t="str">
        <f t="shared" si="72"/>
        <v>December</v>
      </c>
      <c r="AA1168" s="1" t="str" cm="1">
        <f t="array" ref="AA1168">_xlfn.IFS(
  HOUR(L1168) &lt; 6, "Overnight (12am–6am)",
  HOUR(L1168) &lt; 10, "Morning (6am–10am)",
  HOUR(L1168) &lt; 14, "Midday (10am–2pm)",
  HOUR(L1168) &lt; 18, "Afternoon (2pm–6pm)",
  TRUE, "Evening (6pm–12am)"
)</f>
        <v>Midday (10am–2pm)</v>
      </c>
      <c r="AB1168" s="5" t="str">
        <f t="shared" si="73"/>
        <v>Friday</v>
      </c>
      <c r="AC1168" s="2">
        <f t="shared" si="74"/>
        <v>12</v>
      </c>
      <c r="AD1168" s="7">
        <f t="shared" si="75"/>
        <v>164.00000000023283</v>
      </c>
    </row>
    <row r="1169" spans="1:30" x14ac:dyDescent="0.35">
      <c r="A1169" s="1" t="s">
        <v>1259</v>
      </c>
      <c r="B1169" s="4">
        <v>46019</v>
      </c>
      <c r="C1169" s="1" t="s">
        <v>63</v>
      </c>
      <c r="D1169" s="1" t="s">
        <v>28</v>
      </c>
      <c r="E1169" s="1" t="s">
        <v>66</v>
      </c>
      <c r="F1169" s="1" t="s">
        <v>30</v>
      </c>
      <c r="G1169" s="1" t="s">
        <v>31</v>
      </c>
      <c r="H1169" s="1" t="s">
        <v>32</v>
      </c>
      <c r="I1169" s="1" t="s">
        <v>67</v>
      </c>
      <c r="J1169" s="1" t="s">
        <v>1307</v>
      </c>
      <c r="K1169" s="1" t="s">
        <v>1297</v>
      </c>
      <c r="L1169" s="5">
        <v>46019.645833333336</v>
      </c>
      <c r="M1169" s="5">
        <v>46019.663194444445</v>
      </c>
      <c r="N1169" s="5">
        <v>46019.707638888889</v>
      </c>
      <c r="O1169" s="5">
        <v>46019.726388888892</v>
      </c>
      <c r="P1169" s="1">
        <v>25</v>
      </c>
      <c r="Q1169" s="1">
        <v>64</v>
      </c>
      <c r="R1169" s="1">
        <v>27</v>
      </c>
      <c r="S1169" s="6">
        <v>15.6</v>
      </c>
      <c r="T1169" s="1" t="s">
        <v>77</v>
      </c>
      <c r="U1169" s="1" t="s">
        <v>35</v>
      </c>
      <c r="W1169" s="2">
        <v>0.5</v>
      </c>
      <c r="X1169" s="3">
        <v>10.72</v>
      </c>
      <c r="Y1169" s="3">
        <v>270.42</v>
      </c>
      <c r="Z1169" s="4" t="str">
        <f t="shared" si="72"/>
        <v>December</v>
      </c>
      <c r="AA1169" s="1" t="str" cm="1">
        <f t="array" ref="AA1169">_xlfn.IFS(
  HOUR(L1169) &lt; 6, "Overnight (12am–6am)",
  HOUR(L1169) &lt; 10, "Morning (6am–10am)",
  HOUR(L1169) &lt; 14, "Midday (10am–2pm)",
  HOUR(L1169) &lt; 18, "Afternoon (2pm–6pm)",
  TRUE, "Evening (6pm–12am)"
)</f>
        <v>Afternoon (2pm–6pm)</v>
      </c>
      <c r="AB1169" s="5" t="str">
        <f t="shared" si="73"/>
        <v>Sunday</v>
      </c>
      <c r="AC1169" s="2">
        <f t="shared" si="74"/>
        <v>15</v>
      </c>
      <c r="AD1169" s="7">
        <f t="shared" si="75"/>
        <v>116.00000000093132</v>
      </c>
    </row>
    <row r="1170" spans="1:30" x14ac:dyDescent="0.35">
      <c r="A1170" s="1" t="s">
        <v>1260</v>
      </c>
      <c r="B1170" s="4">
        <v>45995</v>
      </c>
      <c r="C1170" s="1" t="s">
        <v>37</v>
      </c>
      <c r="D1170" s="1" t="s">
        <v>28</v>
      </c>
      <c r="E1170" s="1" t="s">
        <v>53</v>
      </c>
      <c r="F1170" s="1" t="s">
        <v>30</v>
      </c>
      <c r="G1170" s="1" t="s">
        <v>39</v>
      </c>
      <c r="H1170" s="1" t="s">
        <v>40</v>
      </c>
      <c r="I1170" s="1" t="s">
        <v>107</v>
      </c>
      <c r="J1170" s="1" t="s">
        <v>1305</v>
      </c>
      <c r="K1170" s="1" t="s">
        <v>1297</v>
      </c>
      <c r="L1170" s="5">
        <v>45995.538194444445</v>
      </c>
      <c r="M1170" s="5">
        <v>45995.557638888888</v>
      </c>
      <c r="N1170" s="5">
        <v>45995.628472222219</v>
      </c>
      <c r="O1170" s="5">
        <v>45995.636111111111</v>
      </c>
      <c r="P1170" s="1">
        <v>28</v>
      </c>
      <c r="Q1170" s="1">
        <v>102</v>
      </c>
      <c r="R1170" s="1">
        <v>11</v>
      </c>
      <c r="S1170" s="6">
        <v>4.4000000000000004</v>
      </c>
      <c r="T1170" s="1" t="s">
        <v>34</v>
      </c>
      <c r="U1170" s="1" t="s">
        <v>35</v>
      </c>
      <c r="W1170" s="2">
        <v>1.64</v>
      </c>
      <c r="X1170" s="3">
        <v>64.31</v>
      </c>
      <c r="Y1170" s="3">
        <v>777.89</v>
      </c>
      <c r="Z1170" s="4" t="str">
        <f t="shared" si="72"/>
        <v>December</v>
      </c>
      <c r="AA1170" s="1" t="str" cm="1">
        <f t="array" ref="AA1170">_xlfn.IFS(
  HOUR(L1170) &lt; 6, "Overnight (12am–6am)",
  HOUR(L1170) &lt; 10, "Morning (6am–10am)",
  HOUR(L1170) &lt; 14, "Midday (10am–2pm)",
  HOUR(L1170) &lt; 18, "Afternoon (2pm–6pm)",
  TRUE, "Evening (6pm–12am)"
)</f>
        <v>Midday (10am–2pm)</v>
      </c>
      <c r="AB1170" s="5" t="str">
        <f t="shared" si="73"/>
        <v>Thursday</v>
      </c>
      <c r="AC1170" s="2">
        <f t="shared" si="74"/>
        <v>12</v>
      </c>
      <c r="AD1170" s="7">
        <f t="shared" si="75"/>
        <v>140.99999999860302</v>
      </c>
    </row>
    <row r="1171" spans="1:30" x14ac:dyDescent="0.35">
      <c r="A1171" s="1" t="s">
        <v>1261</v>
      </c>
      <c r="B1171" s="4">
        <v>46011</v>
      </c>
      <c r="C1171" s="1" t="s">
        <v>52</v>
      </c>
      <c r="D1171" s="1" t="s">
        <v>28</v>
      </c>
      <c r="E1171" s="1" t="s">
        <v>38</v>
      </c>
      <c r="F1171" s="1" t="s">
        <v>44</v>
      </c>
      <c r="G1171" s="1" t="s">
        <v>31</v>
      </c>
      <c r="H1171" s="1" t="s">
        <v>32</v>
      </c>
      <c r="I1171" s="1" t="s">
        <v>33</v>
      </c>
      <c r="J1171" s="1" t="s">
        <v>1310</v>
      </c>
      <c r="K1171" s="1" t="s">
        <v>1294</v>
      </c>
      <c r="L1171" s="5">
        <v>46011.666666666664</v>
      </c>
      <c r="M1171" s="5">
        <v>46011.676388888889</v>
      </c>
      <c r="N1171" s="5">
        <v>46011.727083333331</v>
      </c>
      <c r="O1171" s="5">
        <v>46011.756249999999</v>
      </c>
      <c r="P1171" s="1">
        <v>14</v>
      </c>
      <c r="Q1171" s="1">
        <v>73</v>
      </c>
      <c r="R1171" s="1">
        <v>42</v>
      </c>
      <c r="S1171" s="6">
        <v>12.5</v>
      </c>
      <c r="T1171" s="1" t="s">
        <v>34</v>
      </c>
      <c r="U1171" s="1" t="s">
        <v>35</v>
      </c>
      <c r="W1171" s="2">
        <v>1.26</v>
      </c>
      <c r="X1171" s="3">
        <v>35.46</v>
      </c>
      <c r="Y1171" s="3">
        <v>246.79</v>
      </c>
      <c r="Z1171" s="4" t="str">
        <f t="shared" si="72"/>
        <v>December</v>
      </c>
      <c r="AA1171" s="1" t="str" cm="1">
        <f t="array" ref="AA1171">_xlfn.IFS(
  HOUR(L1171) &lt; 6, "Overnight (12am–6am)",
  HOUR(L1171) &lt; 10, "Morning (6am–10am)",
  HOUR(L1171) &lt; 14, "Midday (10am–2pm)",
  HOUR(L1171) &lt; 18, "Afternoon (2pm–6pm)",
  TRUE, "Evening (6pm–12am)"
)</f>
        <v>Afternoon (2pm–6pm)</v>
      </c>
      <c r="AB1171" s="5" t="str">
        <f t="shared" si="73"/>
        <v>Saturday</v>
      </c>
      <c r="AC1171" s="2">
        <f t="shared" si="74"/>
        <v>16</v>
      </c>
      <c r="AD1171" s="7">
        <f t="shared" si="75"/>
        <v>129.00000000139698</v>
      </c>
    </row>
    <row r="1172" spans="1:30" x14ac:dyDescent="0.35">
      <c r="A1172" s="1" t="s">
        <v>1262</v>
      </c>
      <c r="B1172" s="4">
        <v>46020</v>
      </c>
      <c r="C1172" s="1" t="s">
        <v>37</v>
      </c>
      <c r="D1172" s="1" t="s">
        <v>28</v>
      </c>
      <c r="E1172" s="1" t="s">
        <v>53</v>
      </c>
      <c r="F1172" s="1" t="s">
        <v>30</v>
      </c>
      <c r="G1172" s="1" t="s">
        <v>39</v>
      </c>
      <c r="H1172" s="1" t="s">
        <v>40</v>
      </c>
      <c r="I1172" s="1" t="s">
        <v>73</v>
      </c>
      <c r="J1172" s="1" t="s">
        <v>1316</v>
      </c>
      <c r="K1172" s="1" t="s">
        <v>1297</v>
      </c>
      <c r="L1172" s="5">
        <v>46020.392361111109</v>
      </c>
      <c r="M1172" s="5">
        <v>46020.397222222222</v>
      </c>
      <c r="N1172" s="5">
        <v>46020.501388888886</v>
      </c>
      <c r="O1172" s="5">
        <v>46020.511111111111</v>
      </c>
      <c r="P1172" s="1">
        <v>7</v>
      </c>
      <c r="Q1172" s="1">
        <v>150</v>
      </c>
      <c r="R1172" s="1">
        <v>14</v>
      </c>
      <c r="S1172" s="6">
        <v>13.2</v>
      </c>
      <c r="T1172" s="1" t="s">
        <v>48</v>
      </c>
      <c r="U1172" s="1" t="s">
        <v>35</v>
      </c>
      <c r="W1172" s="2">
        <v>1.07</v>
      </c>
      <c r="X1172" s="3">
        <v>112.29</v>
      </c>
      <c r="Y1172" s="3">
        <v>577.19000000000005</v>
      </c>
      <c r="Z1172" s="4" t="str">
        <f t="shared" si="72"/>
        <v>December</v>
      </c>
      <c r="AA1172" s="1" t="str" cm="1">
        <f t="array" ref="AA1172">_xlfn.IFS(
  HOUR(L1172) &lt; 6, "Overnight (12am–6am)",
  HOUR(L1172) &lt; 10, "Morning (6am–10am)",
  HOUR(L1172) &lt; 14, "Midday (10am–2pm)",
  HOUR(L1172) &lt; 18, "Afternoon (2pm–6pm)",
  TRUE, "Evening (6pm–12am)"
)</f>
        <v>Morning (6am–10am)</v>
      </c>
      <c r="AB1172" s="5" t="str">
        <f t="shared" si="73"/>
        <v>Monday</v>
      </c>
      <c r="AC1172" s="2">
        <f t="shared" si="74"/>
        <v>9</v>
      </c>
      <c r="AD1172" s="7">
        <f t="shared" si="75"/>
        <v>171.00000000209548</v>
      </c>
    </row>
    <row r="1173" spans="1:30" x14ac:dyDescent="0.35">
      <c r="A1173" s="1" t="s">
        <v>1263</v>
      </c>
      <c r="B1173" s="4">
        <v>46002</v>
      </c>
      <c r="C1173" s="1" t="s">
        <v>50</v>
      </c>
      <c r="D1173" s="1" t="s">
        <v>28</v>
      </c>
      <c r="E1173" s="1" t="s">
        <v>38</v>
      </c>
      <c r="F1173" s="1" t="s">
        <v>30</v>
      </c>
      <c r="G1173" s="1" t="s">
        <v>45</v>
      </c>
      <c r="H1173" s="1" t="s">
        <v>46</v>
      </c>
      <c r="I1173" s="1" t="s">
        <v>85</v>
      </c>
      <c r="J1173" s="1" t="s">
        <v>1315</v>
      </c>
      <c r="K1173" s="1" t="s">
        <v>1294</v>
      </c>
      <c r="L1173" s="5">
        <v>46002.375</v>
      </c>
      <c r="M1173" s="5">
        <v>46002.377083333333</v>
      </c>
      <c r="N1173" s="5">
        <v>46002.377083333333</v>
      </c>
      <c r="O1173" s="5">
        <v>46002.385416666664</v>
      </c>
      <c r="P1173" s="1">
        <v>3</v>
      </c>
      <c r="Q1173" s="1">
        <v>0</v>
      </c>
      <c r="R1173" s="1">
        <v>12</v>
      </c>
      <c r="S1173" s="6">
        <v>11.7</v>
      </c>
      <c r="T1173" s="1" t="s">
        <v>54</v>
      </c>
      <c r="U1173" s="1" t="s">
        <v>35</v>
      </c>
      <c r="W1173" s="2">
        <v>3.08</v>
      </c>
      <c r="X1173" s="3">
        <v>33.020000000000003</v>
      </c>
      <c r="Y1173" s="3">
        <v>464.04</v>
      </c>
      <c r="Z1173" s="4" t="str">
        <f t="shared" si="72"/>
        <v>December</v>
      </c>
      <c r="AA1173" s="1" t="str" cm="1">
        <f t="array" ref="AA1173">_xlfn.IFS(
  HOUR(L1173) &lt; 6, "Overnight (12am–6am)",
  HOUR(L1173) &lt; 10, "Morning (6am–10am)",
  HOUR(L1173) &lt; 14, "Midday (10am–2pm)",
  HOUR(L1173) &lt; 18, "Afternoon (2pm–6pm)",
  TRUE, "Evening (6pm–12am)"
)</f>
        <v>Morning (6am–10am)</v>
      </c>
      <c r="AB1173" s="5" t="str">
        <f t="shared" si="73"/>
        <v>Thursday</v>
      </c>
      <c r="AC1173" s="2">
        <f t="shared" si="74"/>
        <v>9</v>
      </c>
      <c r="AD1173" s="7">
        <f t="shared" si="75"/>
        <v>14.99999999650754</v>
      </c>
    </row>
    <row r="1174" spans="1:30" x14ac:dyDescent="0.35">
      <c r="A1174" s="1" t="s">
        <v>1264</v>
      </c>
      <c r="B1174" s="4">
        <v>46012</v>
      </c>
      <c r="C1174" s="1" t="s">
        <v>119</v>
      </c>
      <c r="D1174" s="1" t="s">
        <v>28</v>
      </c>
      <c r="E1174" s="1" t="s">
        <v>66</v>
      </c>
      <c r="F1174" s="1" t="s">
        <v>30</v>
      </c>
      <c r="G1174" s="1" t="s">
        <v>31</v>
      </c>
      <c r="H1174" s="1" t="s">
        <v>32</v>
      </c>
      <c r="I1174" s="1" t="s">
        <v>67</v>
      </c>
      <c r="J1174" s="1" t="s">
        <v>1298</v>
      </c>
      <c r="K1174" s="1" t="s">
        <v>1293</v>
      </c>
      <c r="L1174" s="5">
        <v>46012.361111111109</v>
      </c>
      <c r="M1174" s="5">
        <v>46012.375694444447</v>
      </c>
      <c r="N1174" s="5">
        <v>46012.416666666664</v>
      </c>
      <c r="O1174" s="5">
        <v>46012.423611111109</v>
      </c>
      <c r="P1174" s="1">
        <v>21</v>
      </c>
      <c r="Q1174" s="1">
        <v>59</v>
      </c>
      <c r="R1174" s="1">
        <v>10</v>
      </c>
      <c r="S1174" s="6">
        <v>5.7</v>
      </c>
      <c r="T1174" s="1" t="s">
        <v>48</v>
      </c>
      <c r="U1174" s="1" t="s">
        <v>35</v>
      </c>
      <c r="W1174" s="2">
        <v>2.08</v>
      </c>
      <c r="X1174" s="3">
        <v>35.64</v>
      </c>
      <c r="Y1174" s="3">
        <v>298.17</v>
      </c>
      <c r="Z1174" s="4" t="str">
        <f t="shared" si="72"/>
        <v>December</v>
      </c>
      <c r="AA1174" s="1" t="str" cm="1">
        <f t="array" ref="AA1174">_xlfn.IFS(
  HOUR(L1174) &lt; 6, "Overnight (12am–6am)",
  HOUR(L1174) &lt; 10, "Morning (6am–10am)",
  HOUR(L1174) &lt; 14, "Midday (10am–2pm)",
  HOUR(L1174) &lt; 18, "Afternoon (2pm–6pm)",
  TRUE, "Evening (6pm–12am)"
)</f>
        <v>Morning (6am–10am)</v>
      </c>
      <c r="AB1174" s="5" t="str">
        <f t="shared" si="73"/>
        <v>Sunday</v>
      </c>
      <c r="AC1174" s="2">
        <f t="shared" si="74"/>
        <v>8</v>
      </c>
      <c r="AD1174" s="7">
        <f t="shared" si="75"/>
        <v>90</v>
      </c>
    </row>
    <row r="1175" spans="1:30" x14ac:dyDescent="0.35">
      <c r="A1175" s="1" t="s">
        <v>1265</v>
      </c>
      <c r="B1175" s="4">
        <v>46015</v>
      </c>
      <c r="C1175" s="1" t="s">
        <v>119</v>
      </c>
      <c r="D1175" s="1" t="s">
        <v>28</v>
      </c>
      <c r="E1175" s="1" t="s">
        <v>66</v>
      </c>
      <c r="F1175" s="1" t="s">
        <v>30</v>
      </c>
      <c r="G1175" s="1" t="s">
        <v>39</v>
      </c>
      <c r="H1175" s="1" t="s">
        <v>40</v>
      </c>
      <c r="I1175" s="1" t="s">
        <v>67</v>
      </c>
      <c r="J1175" s="1" t="s">
        <v>1311</v>
      </c>
      <c r="K1175" s="1" t="s">
        <v>1294</v>
      </c>
      <c r="L1175" s="5">
        <v>46015.642361111109</v>
      </c>
      <c r="M1175" s="5">
        <v>46015.655555555553</v>
      </c>
      <c r="N1175" s="5">
        <v>46015.69027777778</v>
      </c>
      <c r="O1175" s="5">
        <v>46015.709722222222</v>
      </c>
      <c r="P1175" s="1">
        <v>19</v>
      </c>
      <c r="Q1175" s="1">
        <v>50</v>
      </c>
      <c r="R1175" s="1">
        <v>28</v>
      </c>
      <c r="S1175" s="6">
        <v>14.8</v>
      </c>
      <c r="T1175" s="1" t="s">
        <v>77</v>
      </c>
      <c r="U1175" s="1" t="s">
        <v>35</v>
      </c>
      <c r="W1175" s="2">
        <v>1.42</v>
      </c>
      <c r="X1175" s="3">
        <v>36.909999999999997</v>
      </c>
      <c r="Y1175" s="3">
        <v>700.51</v>
      </c>
      <c r="Z1175" s="4" t="str">
        <f t="shared" si="72"/>
        <v>December</v>
      </c>
      <c r="AA1175" s="1" t="str" cm="1">
        <f t="array" ref="AA1175">_xlfn.IFS(
  HOUR(L1175) &lt; 6, "Overnight (12am–6am)",
  HOUR(L1175) &lt; 10, "Morning (6am–10am)",
  HOUR(L1175) &lt; 14, "Midday (10am–2pm)",
  HOUR(L1175) &lt; 18, "Afternoon (2pm–6pm)",
  TRUE, "Evening (6pm–12am)"
)</f>
        <v>Afternoon (2pm–6pm)</v>
      </c>
      <c r="AB1175" s="5" t="str">
        <f t="shared" si="73"/>
        <v>Wednesday</v>
      </c>
      <c r="AC1175" s="2">
        <f t="shared" si="74"/>
        <v>15</v>
      </c>
      <c r="AD1175" s="7">
        <f t="shared" si="75"/>
        <v>97.000000001862645</v>
      </c>
    </row>
    <row r="1176" spans="1:30" x14ac:dyDescent="0.35">
      <c r="A1176" s="1" t="s">
        <v>1266</v>
      </c>
      <c r="B1176" s="4">
        <v>46015</v>
      </c>
      <c r="C1176" s="1" t="s">
        <v>96</v>
      </c>
      <c r="D1176" s="1" t="s">
        <v>28</v>
      </c>
      <c r="E1176" s="1" t="s">
        <v>29</v>
      </c>
      <c r="F1176" s="1" t="s">
        <v>30</v>
      </c>
      <c r="G1176" s="1" t="s">
        <v>45</v>
      </c>
      <c r="H1176" s="1" t="s">
        <v>46</v>
      </c>
      <c r="I1176" s="1" t="s">
        <v>33</v>
      </c>
      <c r="J1176" s="1" t="s">
        <v>1314</v>
      </c>
      <c r="K1176" s="1" t="s">
        <v>1297</v>
      </c>
      <c r="L1176" s="5">
        <v>46015.03125</v>
      </c>
      <c r="M1176" s="5">
        <v>46015.031944444447</v>
      </c>
      <c r="N1176" s="5">
        <v>46015.036111111112</v>
      </c>
      <c r="O1176" s="5">
        <v>46015.04583333333</v>
      </c>
      <c r="P1176" s="1">
        <v>1</v>
      </c>
      <c r="Q1176" s="1">
        <v>6</v>
      </c>
      <c r="R1176" s="1">
        <v>14</v>
      </c>
      <c r="S1176" s="6">
        <v>5.2</v>
      </c>
      <c r="T1176" s="1" t="s">
        <v>34</v>
      </c>
      <c r="U1176" s="1" t="s">
        <v>35</v>
      </c>
      <c r="W1176" s="2">
        <v>2.06</v>
      </c>
      <c r="X1176" s="3">
        <v>51.54</v>
      </c>
      <c r="Y1176" s="3">
        <v>999.38</v>
      </c>
      <c r="Z1176" s="4" t="str">
        <f t="shared" si="72"/>
        <v>December</v>
      </c>
      <c r="AA1176" s="1" t="str" cm="1">
        <f t="array" ref="AA1176">_xlfn.IFS(
  HOUR(L1176) &lt; 6, "Overnight (12am–6am)",
  HOUR(L1176) &lt; 10, "Morning (6am–10am)",
  HOUR(L1176) &lt; 14, "Midday (10am–2pm)",
  HOUR(L1176) &lt; 18, "Afternoon (2pm–6pm)",
  TRUE, "Evening (6pm–12am)"
)</f>
        <v>Overnight (12am–6am)</v>
      </c>
      <c r="AB1176" s="5" t="str">
        <f t="shared" si="73"/>
        <v>Wednesday</v>
      </c>
      <c r="AC1176" s="2">
        <f t="shared" si="74"/>
        <v>0</v>
      </c>
      <c r="AD1176" s="7">
        <f t="shared" si="75"/>
        <v>20.999999995110556</v>
      </c>
    </row>
    <row r="1177" spans="1:30" x14ac:dyDescent="0.35">
      <c r="A1177" s="1" t="s">
        <v>1267</v>
      </c>
      <c r="B1177" s="4">
        <v>45993</v>
      </c>
      <c r="C1177" s="1" t="s">
        <v>27</v>
      </c>
      <c r="D1177" s="1" t="s">
        <v>28</v>
      </c>
      <c r="E1177" s="1" t="s">
        <v>29</v>
      </c>
      <c r="F1177" s="1" t="s">
        <v>30</v>
      </c>
      <c r="G1177" s="1" t="s">
        <v>39</v>
      </c>
      <c r="H1177" s="1" t="s">
        <v>40</v>
      </c>
      <c r="I1177" s="1" t="s">
        <v>33</v>
      </c>
      <c r="J1177" s="1" t="s">
        <v>1321</v>
      </c>
      <c r="K1177" s="1" t="s">
        <v>1294</v>
      </c>
      <c r="L1177" s="5">
        <v>45993.465277777781</v>
      </c>
      <c r="M1177" s="5">
        <v>45993.491666666669</v>
      </c>
      <c r="N1177" s="5">
        <v>45993.541666666664</v>
      </c>
      <c r="O1177" s="5">
        <v>45993.556250000001</v>
      </c>
      <c r="P1177" s="1">
        <v>38</v>
      </c>
      <c r="Q1177" s="1">
        <v>72</v>
      </c>
      <c r="R1177" s="1">
        <v>21</v>
      </c>
      <c r="S1177" s="6">
        <v>4.0999999999999996</v>
      </c>
      <c r="T1177" s="1" t="s">
        <v>77</v>
      </c>
      <c r="U1177" s="1" t="s">
        <v>35</v>
      </c>
      <c r="W1177" s="2">
        <v>0.5</v>
      </c>
      <c r="X1177" s="3">
        <v>24.41</v>
      </c>
      <c r="Y1177" s="3">
        <v>217.04</v>
      </c>
      <c r="Z1177" s="4" t="str">
        <f t="shared" si="72"/>
        <v>December</v>
      </c>
      <c r="AA1177" s="1" t="str" cm="1">
        <f t="array" ref="AA1177">_xlfn.IFS(
  HOUR(L1177) &lt; 6, "Overnight (12am–6am)",
  HOUR(L1177) &lt; 10, "Morning (6am–10am)",
  HOUR(L1177) &lt; 14, "Midday (10am–2pm)",
  HOUR(L1177) &lt; 18, "Afternoon (2pm–6pm)",
  TRUE, "Evening (6pm–12am)"
)</f>
        <v>Midday (10am–2pm)</v>
      </c>
      <c r="AB1177" s="5" t="str">
        <f t="shared" si="73"/>
        <v>Tuesday</v>
      </c>
      <c r="AC1177" s="2">
        <f t="shared" si="74"/>
        <v>11</v>
      </c>
      <c r="AD1177" s="7">
        <f t="shared" si="75"/>
        <v>130.99999999743886</v>
      </c>
    </row>
    <row r="1178" spans="1:30" x14ac:dyDescent="0.35">
      <c r="A1178" s="1" t="s">
        <v>1268</v>
      </c>
      <c r="B1178" s="4">
        <v>46007</v>
      </c>
      <c r="C1178" s="1" t="s">
        <v>37</v>
      </c>
      <c r="D1178" s="1" t="s">
        <v>28</v>
      </c>
      <c r="E1178" s="1" t="s">
        <v>56</v>
      </c>
      <c r="F1178" s="1" t="s">
        <v>30</v>
      </c>
      <c r="G1178" s="1" t="s">
        <v>39</v>
      </c>
      <c r="H1178" s="1" t="s">
        <v>40</v>
      </c>
      <c r="I1178" s="1" t="s">
        <v>75</v>
      </c>
      <c r="J1178" s="1" t="s">
        <v>1317</v>
      </c>
      <c r="K1178" s="1" t="s">
        <v>1296</v>
      </c>
      <c r="L1178" s="5">
        <v>46007.274305555555</v>
      </c>
      <c r="M1178" s="5">
        <v>46007.289583333331</v>
      </c>
      <c r="N1178" s="5">
        <v>46007.289583333331</v>
      </c>
      <c r="O1178" s="5">
        <v>46007.311805555553</v>
      </c>
      <c r="P1178" s="1">
        <v>22</v>
      </c>
      <c r="Q1178" s="1">
        <v>0</v>
      </c>
      <c r="R1178" s="1">
        <v>32</v>
      </c>
      <c r="S1178" s="6">
        <v>18.5</v>
      </c>
      <c r="T1178" s="1" t="s">
        <v>41</v>
      </c>
      <c r="U1178" s="1" t="s">
        <v>35</v>
      </c>
      <c r="W1178" s="2">
        <v>2.71</v>
      </c>
      <c r="X1178" s="3">
        <v>26.98</v>
      </c>
      <c r="Y1178" s="3">
        <v>425.79</v>
      </c>
      <c r="Z1178" s="4" t="str">
        <f t="shared" si="72"/>
        <v>December</v>
      </c>
      <c r="AA1178" s="1" t="str" cm="1">
        <f t="array" ref="AA1178">_xlfn.IFS(
  HOUR(L1178) &lt; 6, "Overnight (12am–6am)",
  HOUR(L1178) &lt; 10, "Morning (6am–10am)",
  HOUR(L1178) &lt; 14, "Midday (10am–2pm)",
  HOUR(L1178) &lt; 18, "Afternoon (2pm–6pm)",
  TRUE, "Evening (6pm–12am)"
)</f>
        <v>Morning (6am–10am)</v>
      </c>
      <c r="AB1178" s="5" t="str">
        <f t="shared" si="73"/>
        <v>Tuesday</v>
      </c>
      <c r="AC1178" s="2">
        <f t="shared" si="74"/>
        <v>6</v>
      </c>
      <c r="AD1178" s="7">
        <f t="shared" si="75"/>
        <v>53.999999997904524</v>
      </c>
    </row>
    <row r="1179" spans="1:30" x14ac:dyDescent="0.35">
      <c r="A1179" s="1" t="s">
        <v>1269</v>
      </c>
      <c r="B1179" s="4">
        <v>45999</v>
      </c>
      <c r="C1179" s="1" t="s">
        <v>83</v>
      </c>
      <c r="D1179" s="1" t="s">
        <v>28</v>
      </c>
      <c r="E1179" s="1" t="s">
        <v>29</v>
      </c>
      <c r="F1179" s="1" t="s">
        <v>30</v>
      </c>
      <c r="G1179" s="1" t="s">
        <v>45</v>
      </c>
      <c r="H1179" s="1" t="s">
        <v>46</v>
      </c>
      <c r="I1179" s="1" t="s">
        <v>47</v>
      </c>
      <c r="J1179" s="1" t="s">
        <v>1315</v>
      </c>
      <c r="K1179" s="1" t="s">
        <v>1296</v>
      </c>
      <c r="L1179" s="5">
        <v>45999.277777777781</v>
      </c>
      <c r="M1179" s="5">
        <v>45999.283333333333</v>
      </c>
      <c r="N1179" s="5">
        <v>45999.283333333333</v>
      </c>
      <c r="O1179" s="5">
        <v>45999.286805555559</v>
      </c>
      <c r="P1179" s="1">
        <v>8</v>
      </c>
      <c r="Q1179" s="1">
        <v>0</v>
      </c>
      <c r="R1179" s="1">
        <v>5</v>
      </c>
      <c r="S1179" s="6">
        <v>9.3000000000000007</v>
      </c>
      <c r="T1179" s="1" t="s">
        <v>54</v>
      </c>
      <c r="U1179" s="1" t="s">
        <v>35</v>
      </c>
      <c r="W1179" s="2">
        <v>2.6</v>
      </c>
      <c r="X1179" s="3">
        <v>365.74</v>
      </c>
      <c r="Y1179" s="3">
        <v>1360.22</v>
      </c>
      <c r="Z1179" s="4" t="str">
        <f t="shared" si="72"/>
        <v>December</v>
      </c>
      <c r="AA1179" s="1" t="str" cm="1">
        <f t="array" ref="AA1179">_xlfn.IFS(
  HOUR(L1179) &lt; 6, "Overnight (12am–6am)",
  HOUR(L1179) &lt; 10, "Morning (6am–10am)",
  HOUR(L1179) &lt; 14, "Midday (10am–2pm)",
  HOUR(L1179) &lt; 18, "Afternoon (2pm–6pm)",
  TRUE, "Evening (6pm–12am)"
)</f>
        <v>Morning (6am–10am)</v>
      </c>
      <c r="AB1179" s="5" t="str">
        <f t="shared" si="73"/>
        <v>Monday</v>
      </c>
      <c r="AC1179" s="2">
        <f t="shared" si="74"/>
        <v>6</v>
      </c>
      <c r="AD1179" s="7">
        <f t="shared" si="75"/>
        <v>13.000000000465661</v>
      </c>
    </row>
    <row r="1180" spans="1:30" x14ac:dyDescent="0.35">
      <c r="A1180" s="1" t="s">
        <v>1270</v>
      </c>
      <c r="B1180" s="4">
        <v>45994</v>
      </c>
      <c r="C1180" s="1" t="s">
        <v>37</v>
      </c>
      <c r="D1180" s="1" t="s">
        <v>28</v>
      </c>
      <c r="E1180" s="1" t="s">
        <v>56</v>
      </c>
      <c r="F1180" s="1" t="s">
        <v>30</v>
      </c>
      <c r="G1180" s="1" t="s">
        <v>39</v>
      </c>
      <c r="H1180" s="1" t="s">
        <v>40</v>
      </c>
      <c r="I1180" s="1" t="s">
        <v>47</v>
      </c>
      <c r="J1180" s="1" t="s">
        <v>1317</v>
      </c>
      <c r="K1180" s="1" t="s">
        <v>1294</v>
      </c>
      <c r="L1180" s="5">
        <v>45994.260416666664</v>
      </c>
      <c r="M1180" s="5">
        <v>45994.261111111111</v>
      </c>
      <c r="N1180" s="5">
        <v>45994.3125</v>
      </c>
      <c r="O1180" s="5">
        <v>45994.315972222219</v>
      </c>
      <c r="P1180" s="1">
        <v>1</v>
      </c>
      <c r="Q1180" s="1">
        <v>74</v>
      </c>
      <c r="R1180" s="1">
        <v>5</v>
      </c>
      <c r="S1180" s="6">
        <v>13.6</v>
      </c>
      <c r="T1180" s="1" t="s">
        <v>77</v>
      </c>
      <c r="U1180" s="1" t="s">
        <v>35</v>
      </c>
      <c r="W1180" s="2">
        <v>0.89</v>
      </c>
      <c r="X1180" s="3">
        <v>124.85</v>
      </c>
      <c r="Y1180" s="3">
        <v>693.25</v>
      </c>
      <c r="Z1180" s="4" t="str">
        <f t="shared" si="72"/>
        <v>December</v>
      </c>
      <c r="AA1180" s="1" t="str" cm="1">
        <f t="array" ref="AA1180">_xlfn.IFS(
  HOUR(L1180) &lt; 6, "Overnight (12am–6am)",
  HOUR(L1180) &lt; 10, "Morning (6am–10am)",
  HOUR(L1180) &lt; 14, "Midday (10am–2pm)",
  HOUR(L1180) &lt; 18, "Afternoon (2pm–6pm)",
  TRUE, "Evening (6pm–12am)"
)</f>
        <v>Morning (6am–10am)</v>
      </c>
      <c r="AB1180" s="5" t="str">
        <f t="shared" si="73"/>
        <v>Wednesday</v>
      </c>
      <c r="AC1180" s="2">
        <f t="shared" si="74"/>
        <v>6</v>
      </c>
      <c r="AD1180" s="7">
        <f t="shared" si="75"/>
        <v>79.999999998835847</v>
      </c>
    </row>
    <row r="1181" spans="1:30" x14ac:dyDescent="0.35">
      <c r="A1181" s="1" t="s">
        <v>1271</v>
      </c>
      <c r="B1181" s="4">
        <v>46017</v>
      </c>
      <c r="C1181" s="1" t="s">
        <v>130</v>
      </c>
      <c r="D1181" s="1" t="s">
        <v>28</v>
      </c>
      <c r="E1181" s="1" t="s">
        <v>56</v>
      </c>
      <c r="F1181" s="1" t="s">
        <v>30</v>
      </c>
      <c r="G1181" s="1" t="s">
        <v>45</v>
      </c>
      <c r="H1181" s="1" t="s">
        <v>46</v>
      </c>
      <c r="I1181" s="1" t="s">
        <v>33</v>
      </c>
      <c r="J1181" s="1" t="s">
        <v>1311</v>
      </c>
      <c r="K1181" s="1" t="s">
        <v>1292</v>
      </c>
      <c r="L1181" s="5">
        <v>46017.628472222219</v>
      </c>
      <c r="M1181" s="5">
        <v>46017.631944444445</v>
      </c>
      <c r="N1181" s="5">
        <v>46017.643055555556</v>
      </c>
      <c r="O1181" s="5">
        <v>46017.657638888886</v>
      </c>
      <c r="P1181" s="1">
        <v>5</v>
      </c>
      <c r="Q1181" s="1">
        <v>16</v>
      </c>
      <c r="R1181" s="1">
        <v>21</v>
      </c>
      <c r="S1181" s="6">
        <v>14.2</v>
      </c>
      <c r="T1181" s="1" t="s">
        <v>48</v>
      </c>
      <c r="U1181" s="1" t="s">
        <v>35</v>
      </c>
      <c r="W1181" s="2">
        <v>2.12</v>
      </c>
      <c r="X1181" s="3">
        <v>228.84</v>
      </c>
      <c r="Y1181" s="3">
        <v>1065.26</v>
      </c>
      <c r="Z1181" s="4" t="str">
        <f t="shared" si="72"/>
        <v>December</v>
      </c>
      <c r="AA1181" s="1" t="str" cm="1">
        <f t="array" ref="AA1181">_xlfn.IFS(
  HOUR(L1181) &lt; 6, "Overnight (12am–6am)",
  HOUR(L1181) &lt; 10, "Morning (6am–10am)",
  HOUR(L1181) &lt; 14, "Midday (10am–2pm)",
  HOUR(L1181) &lt; 18, "Afternoon (2pm–6pm)",
  TRUE, "Evening (6pm–12am)"
)</f>
        <v>Afternoon (2pm–6pm)</v>
      </c>
      <c r="AB1181" s="5" t="str">
        <f t="shared" si="73"/>
        <v>Friday</v>
      </c>
      <c r="AC1181" s="2">
        <f t="shared" si="74"/>
        <v>15</v>
      </c>
      <c r="AD1181" s="7">
        <f t="shared" si="75"/>
        <v>42.000000000698492</v>
      </c>
    </row>
    <row r="1182" spans="1:30" x14ac:dyDescent="0.35">
      <c r="A1182" s="1" t="s">
        <v>1272</v>
      </c>
      <c r="B1182" s="4">
        <v>46020</v>
      </c>
      <c r="C1182" s="1" t="s">
        <v>37</v>
      </c>
      <c r="D1182" s="1" t="s">
        <v>28</v>
      </c>
      <c r="E1182" s="1" t="s">
        <v>38</v>
      </c>
      <c r="F1182" s="1" t="s">
        <v>30</v>
      </c>
      <c r="G1182" s="1" t="s">
        <v>45</v>
      </c>
      <c r="H1182" s="1" t="s">
        <v>46</v>
      </c>
      <c r="I1182" s="1" t="s">
        <v>107</v>
      </c>
      <c r="J1182" s="1" t="s">
        <v>1307</v>
      </c>
      <c r="K1182" s="1" t="s">
        <v>1292</v>
      </c>
      <c r="L1182" s="5">
        <v>46020.767361111109</v>
      </c>
      <c r="M1182" s="5">
        <v>46020.770833333336</v>
      </c>
      <c r="N1182" s="5">
        <v>46020.792361111111</v>
      </c>
      <c r="O1182" s="5">
        <v>46020.799305555556</v>
      </c>
      <c r="P1182" s="1">
        <v>5</v>
      </c>
      <c r="Q1182" s="1">
        <v>31</v>
      </c>
      <c r="R1182" s="1">
        <v>10</v>
      </c>
      <c r="S1182" s="6">
        <v>14.7</v>
      </c>
      <c r="T1182" s="1" t="s">
        <v>41</v>
      </c>
      <c r="U1182" s="1" t="s">
        <v>35</v>
      </c>
      <c r="W1182" s="2">
        <v>3.57</v>
      </c>
      <c r="X1182" s="3">
        <v>8.08</v>
      </c>
      <c r="Y1182" s="3">
        <v>419.06</v>
      </c>
      <c r="Z1182" s="4" t="str">
        <f t="shared" si="72"/>
        <v>December</v>
      </c>
      <c r="AA1182" s="1" t="str" cm="1">
        <f t="array" ref="AA1182">_xlfn.IFS(
  HOUR(L1182) &lt; 6, "Overnight (12am–6am)",
  HOUR(L1182) &lt; 10, "Morning (6am–10am)",
  HOUR(L1182) &lt; 14, "Midday (10am–2pm)",
  HOUR(L1182) &lt; 18, "Afternoon (2pm–6pm)",
  TRUE, "Evening (6pm–12am)"
)</f>
        <v>Evening (6pm–12am)</v>
      </c>
      <c r="AB1182" s="5" t="str">
        <f t="shared" si="73"/>
        <v>Monday</v>
      </c>
      <c r="AC1182" s="2">
        <f t="shared" si="74"/>
        <v>18</v>
      </c>
      <c r="AD1182" s="7">
        <f t="shared" si="75"/>
        <v>46.000000003259629</v>
      </c>
    </row>
    <row r="1183" spans="1:30" x14ac:dyDescent="0.35">
      <c r="A1183" s="1" t="s">
        <v>1273</v>
      </c>
      <c r="B1183" s="4">
        <v>46010</v>
      </c>
      <c r="C1183" s="1" t="s">
        <v>83</v>
      </c>
      <c r="D1183" s="1" t="s">
        <v>28</v>
      </c>
      <c r="E1183" s="1" t="s">
        <v>56</v>
      </c>
      <c r="F1183" s="1" t="s">
        <v>44</v>
      </c>
      <c r="G1183" s="1" t="s">
        <v>31</v>
      </c>
      <c r="H1183" s="1" t="s">
        <v>32</v>
      </c>
      <c r="I1183" s="1" t="s">
        <v>47</v>
      </c>
      <c r="J1183" s="1" t="s">
        <v>1316</v>
      </c>
      <c r="K1183" s="1" t="s">
        <v>1297</v>
      </c>
      <c r="L1183" s="5">
        <v>46010.597222222219</v>
      </c>
      <c r="M1183" s="5">
        <v>46010.618055555555</v>
      </c>
      <c r="N1183" s="5">
        <v>46010.665972222225</v>
      </c>
      <c r="O1183" s="5">
        <v>46010.689583333333</v>
      </c>
      <c r="P1183" s="1">
        <v>30</v>
      </c>
      <c r="Q1183" s="1">
        <v>69</v>
      </c>
      <c r="R1183" s="1">
        <v>34</v>
      </c>
      <c r="S1183" s="6">
        <v>13.3</v>
      </c>
      <c r="T1183" s="1" t="s">
        <v>34</v>
      </c>
      <c r="U1183" s="1" t="s">
        <v>35</v>
      </c>
      <c r="W1183" s="2">
        <v>1.41</v>
      </c>
      <c r="X1183" s="3">
        <v>42.95</v>
      </c>
      <c r="Y1183" s="3">
        <v>224.91</v>
      </c>
      <c r="Z1183" s="4" t="str">
        <f t="shared" si="72"/>
        <v>December</v>
      </c>
      <c r="AA1183" s="1" t="str" cm="1">
        <f t="array" ref="AA1183">_xlfn.IFS(
  HOUR(L1183) &lt; 6, "Overnight (12am–6am)",
  HOUR(L1183) &lt; 10, "Morning (6am–10am)",
  HOUR(L1183) &lt; 14, "Midday (10am–2pm)",
  HOUR(L1183) &lt; 18, "Afternoon (2pm–6pm)",
  TRUE, "Evening (6pm–12am)"
)</f>
        <v>Afternoon (2pm–6pm)</v>
      </c>
      <c r="AB1183" s="5" t="str">
        <f t="shared" si="73"/>
        <v>Friday</v>
      </c>
      <c r="AC1183" s="2">
        <f t="shared" si="74"/>
        <v>14</v>
      </c>
      <c r="AD1183" s="7">
        <f t="shared" si="75"/>
        <v>133.00000000395812</v>
      </c>
    </row>
    <row r="1184" spans="1:30" x14ac:dyDescent="0.35">
      <c r="A1184" s="1" t="s">
        <v>1274</v>
      </c>
      <c r="B1184" s="4">
        <v>46019</v>
      </c>
      <c r="C1184" s="1" t="s">
        <v>99</v>
      </c>
      <c r="D1184" s="1" t="s">
        <v>28</v>
      </c>
      <c r="E1184" s="1" t="s">
        <v>53</v>
      </c>
      <c r="F1184" s="1" t="s">
        <v>30</v>
      </c>
      <c r="G1184" s="1" t="s">
        <v>45</v>
      </c>
      <c r="H1184" s="1" t="s">
        <v>46</v>
      </c>
      <c r="I1184" s="1" t="s">
        <v>47</v>
      </c>
      <c r="J1184" s="1" t="s">
        <v>1304</v>
      </c>
      <c r="K1184" s="1" t="s">
        <v>1294</v>
      </c>
      <c r="L1184" s="5">
        <v>46019.496527777781</v>
      </c>
      <c r="M1184" s="5">
        <v>46019.49722222222</v>
      </c>
      <c r="N1184" s="5">
        <v>46019.51458333333</v>
      </c>
      <c r="O1184" s="5">
        <v>46019.537499999999</v>
      </c>
      <c r="P1184" s="1">
        <v>1</v>
      </c>
      <c r="Q1184" s="1">
        <v>25</v>
      </c>
      <c r="R1184" s="1">
        <v>33</v>
      </c>
      <c r="S1184" s="6">
        <v>9.1999999999999993</v>
      </c>
      <c r="T1184" s="1" t="s">
        <v>77</v>
      </c>
      <c r="U1184" s="1" t="s">
        <v>35</v>
      </c>
      <c r="W1184" s="2">
        <v>1.39</v>
      </c>
      <c r="X1184" s="3">
        <v>33.86</v>
      </c>
      <c r="Y1184" s="3">
        <v>737.16</v>
      </c>
      <c r="Z1184" s="4" t="str">
        <f t="shared" si="72"/>
        <v>December</v>
      </c>
      <c r="AA1184" s="1" t="str" cm="1">
        <f t="array" ref="AA1184">_xlfn.IFS(
  HOUR(L1184) &lt; 6, "Overnight (12am–6am)",
  HOUR(L1184) &lt; 10, "Morning (6am–10am)",
  HOUR(L1184) &lt; 14, "Midday (10am–2pm)",
  HOUR(L1184) &lt; 18, "Afternoon (2pm–6pm)",
  TRUE, "Evening (6pm–12am)"
)</f>
        <v>Midday (10am–2pm)</v>
      </c>
      <c r="AB1184" s="5" t="str">
        <f t="shared" si="73"/>
        <v>Sunday</v>
      </c>
      <c r="AC1184" s="2">
        <f t="shared" si="74"/>
        <v>11</v>
      </c>
      <c r="AD1184" s="7">
        <f t="shared" si="75"/>
        <v>58.999999993247911</v>
      </c>
    </row>
    <row r="1185" spans="1:30" x14ac:dyDescent="0.35">
      <c r="A1185" s="1" t="s">
        <v>1275</v>
      </c>
      <c r="B1185" s="4">
        <v>46010</v>
      </c>
      <c r="C1185" s="1" t="s">
        <v>119</v>
      </c>
      <c r="D1185" s="1" t="s">
        <v>28</v>
      </c>
      <c r="E1185" s="1" t="s">
        <v>53</v>
      </c>
      <c r="F1185" s="1" t="s">
        <v>30</v>
      </c>
      <c r="G1185" s="1" t="s">
        <v>39</v>
      </c>
      <c r="H1185" s="1" t="s">
        <v>40</v>
      </c>
      <c r="I1185" s="1" t="s">
        <v>57</v>
      </c>
      <c r="J1185" s="1" t="s">
        <v>1320</v>
      </c>
      <c r="K1185" s="1" t="s">
        <v>1295</v>
      </c>
      <c r="L1185" s="5">
        <v>46010.274305555555</v>
      </c>
      <c r="M1185" s="5">
        <v>46010.288888888892</v>
      </c>
      <c r="N1185" s="5">
        <v>46010.35</v>
      </c>
      <c r="O1185" s="5">
        <v>46010.367361111108</v>
      </c>
      <c r="P1185" s="1">
        <v>21</v>
      </c>
      <c r="Q1185" s="1">
        <v>88</v>
      </c>
      <c r="R1185" s="1">
        <v>25</v>
      </c>
      <c r="S1185" s="6">
        <v>8.9</v>
      </c>
      <c r="T1185" s="1" t="s">
        <v>48</v>
      </c>
      <c r="U1185" s="1" t="s">
        <v>35</v>
      </c>
      <c r="W1185" s="2">
        <v>1.6</v>
      </c>
      <c r="X1185" s="3">
        <v>25.47</v>
      </c>
      <c r="Y1185" s="3">
        <v>881.09</v>
      </c>
      <c r="Z1185" s="4" t="str">
        <f t="shared" si="72"/>
        <v>December</v>
      </c>
      <c r="AA1185" s="1" t="str" cm="1">
        <f t="array" ref="AA1185">_xlfn.IFS(
  HOUR(L1185) &lt; 6, "Overnight (12am–6am)",
  HOUR(L1185) &lt; 10, "Morning (6am–10am)",
  HOUR(L1185) &lt; 14, "Midday (10am–2pm)",
  HOUR(L1185) &lt; 18, "Afternoon (2pm–6pm)",
  TRUE, "Evening (6pm–12am)"
)</f>
        <v>Morning (6am–10am)</v>
      </c>
      <c r="AB1185" s="5" t="str">
        <f t="shared" si="73"/>
        <v>Friday</v>
      </c>
      <c r="AC1185" s="2">
        <f t="shared" si="74"/>
        <v>6</v>
      </c>
      <c r="AD1185" s="7">
        <f t="shared" si="75"/>
        <v>133.99999999674037</v>
      </c>
    </row>
    <row r="1186" spans="1:30" x14ac:dyDescent="0.35">
      <c r="A1186" s="1" t="s">
        <v>1276</v>
      </c>
      <c r="B1186" s="4">
        <v>46003</v>
      </c>
      <c r="C1186" s="1" t="s">
        <v>65</v>
      </c>
      <c r="D1186" s="1" t="s">
        <v>28</v>
      </c>
      <c r="E1186" s="1" t="s">
        <v>53</v>
      </c>
      <c r="F1186" s="1" t="s">
        <v>30</v>
      </c>
      <c r="G1186" s="1" t="s">
        <v>31</v>
      </c>
      <c r="H1186" s="1" t="s">
        <v>32</v>
      </c>
      <c r="I1186" s="1" t="s">
        <v>107</v>
      </c>
      <c r="J1186" s="1" t="s">
        <v>1315</v>
      </c>
      <c r="K1186" s="1" t="s">
        <v>1294</v>
      </c>
      <c r="L1186" s="5">
        <v>46003.6875</v>
      </c>
      <c r="M1186" s="5">
        <v>46003.70208333333</v>
      </c>
      <c r="N1186" s="5">
        <v>46003.740972222222</v>
      </c>
      <c r="O1186" s="5">
        <v>46003.747916666667</v>
      </c>
      <c r="P1186" s="1">
        <v>21</v>
      </c>
      <c r="Q1186" s="1">
        <v>56</v>
      </c>
      <c r="R1186" s="1">
        <v>10</v>
      </c>
      <c r="S1186" s="6">
        <v>16.399999999999999</v>
      </c>
      <c r="T1186" s="1" t="s">
        <v>54</v>
      </c>
      <c r="U1186" s="1" t="s">
        <v>35</v>
      </c>
      <c r="W1186" s="2">
        <v>1.77</v>
      </c>
      <c r="X1186" s="3">
        <v>28.76</v>
      </c>
      <c r="Y1186" s="3">
        <v>247.03</v>
      </c>
      <c r="Z1186" s="4" t="str">
        <f t="shared" si="72"/>
        <v>December</v>
      </c>
      <c r="AA1186" s="1" t="str" cm="1">
        <f t="array" ref="AA1186">_xlfn.IFS(
  HOUR(L1186) &lt; 6, "Overnight (12am–6am)",
  HOUR(L1186) &lt; 10, "Morning (6am–10am)",
  HOUR(L1186) &lt; 14, "Midday (10am–2pm)",
  HOUR(L1186) &lt; 18, "Afternoon (2pm–6pm)",
  TRUE, "Evening (6pm–12am)"
)</f>
        <v>Afternoon (2pm–6pm)</v>
      </c>
      <c r="AB1186" s="5" t="str">
        <f t="shared" si="73"/>
        <v>Friday</v>
      </c>
      <c r="AC1186" s="2">
        <f t="shared" si="74"/>
        <v>16</v>
      </c>
      <c r="AD1186" s="7">
        <f t="shared" si="75"/>
        <v>87.000000000698492</v>
      </c>
    </row>
    <row r="1187" spans="1:30" x14ac:dyDescent="0.35">
      <c r="A1187" s="1" t="s">
        <v>1277</v>
      </c>
      <c r="B1187" s="4">
        <v>46013</v>
      </c>
      <c r="C1187" s="1" t="s">
        <v>96</v>
      </c>
      <c r="D1187" s="1" t="s">
        <v>28</v>
      </c>
      <c r="E1187" s="1" t="s">
        <v>29</v>
      </c>
      <c r="F1187" s="1" t="s">
        <v>30</v>
      </c>
      <c r="G1187" s="1" t="s">
        <v>39</v>
      </c>
      <c r="H1187" s="1" t="s">
        <v>40</v>
      </c>
      <c r="I1187" s="1" t="s">
        <v>47</v>
      </c>
      <c r="J1187" s="1" t="s">
        <v>1320</v>
      </c>
      <c r="K1187" s="1" t="s">
        <v>1295</v>
      </c>
      <c r="L1187" s="5">
        <v>46013.732638888891</v>
      </c>
      <c r="M1187" s="5">
        <v>46013.74722222222</v>
      </c>
      <c r="N1187" s="5">
        <v>46013.875</v>
      </c>
      <c r="O1187" s="5">
        <v>46013.900694444441</v>
      </c>
      <c r="P1187" s="1">
        <v>21</v>
      </c>
      <c r="Q1187" s="1">
        <v>184</v>
      </c>
      <c r="R1187" s="1">
        <v>37</v>
      </c>
      <c r="S1187" s="6">
        <v>11.9</v>
      </c>
      <c r="T1187" s="1" t="s">
        <v>54</v>
      </c>
      <c r="U1187" s="1" t="s">
        <v>35</v>
      </c>
      <c r="W1187" s="2">
        <v>2.27</v>
      </c>
      <c r="X1187" s="3">
        <v>47.72</v>
      </c>
      <c r="Y1187" s="3">
        <v>427.18</v>
      </c>
      <c r="Z1187" s="4" t="str">
        <f t="shared" si="72"/>
        <v>December</v>
      </c>
      <c r="AA1187" s="1" t="str" cm="1">
        <f t="array" ref="AA1187">_xlfn.IFS(
  HOUR(L1187) &lt; 6, "Overnight (12am–6am)",
  HOUR(L1187) &lt; 10, "Morning (6am–10am)",
  HOUR(L1187) &lt; 14, "Midday (10am–2pm)",
  HOUR(L1187) &lt; 18, "Afternoon (2pm–6pm)",
  TRUE, "Evening (6pm–12am)"
)</f>
        <v>Afternoon (2pm–6pm)</v>
      </c>
      <c r="AB1187" s="5" t="str">
        <f t="shared" si="73"/>
        <v>Monday</v>
      </c>
      <c r="AC1187" s="2">
        <f t="shared" si="74"/>
        <v>17</v>
      </c>
      <c r="AD1187" s="7">
        <f t="shared" si="75"/>
        <v>241.99999999254942</v>
      </c>
    </row>
    <row r="1188" spans="1:30" x14ac:dyDescent="0.35">
      <c r="A1188" s="1" t="s">
        <v>1278</v>
      </c>
      <c r="B1188" s="4">
        <v>45994</v>
      </c>
      <c r="C1188" s="1" t="s">
        <v>119</v>
      </c>
      <c r="D1188" s="1" t="s">
        <v>28</v>
      </c>
      <c r="E1188" s="1" t="s">
        <v>38</v>
      </c>
      <c r="F1188" s="1" t="s">
        <v>30</v>
      </c>
      <c r="G1188" s="1" t="s">
        <v>39</v>
      </c>
      <c r="H1188" s="1" t="s">
        <v>40</v>
      </c>
      <c r="I1188" s="1" t="s">
        <v>75</v>
      </c>
      <c r="J1188" s="1" t="s">
        <v>1304</v>
      </c>
      <c r="K1188" s="1" t="s">
        <v>1297</v>
      </c>
      <c r="L1188" s="5">
        <v>45994.770833333336</v>
      </c>
      <c r="M1188" s="5">
        <v>45994.786805555559</v>
      </c>
      <c r="N1188" s="5">
        <v>45994.786805555559</v>
      </c>
      <c r="O1188" s="5">
        <v>45994.800694444442</v>
      </c>
      <c r="P1188" s="1">
        <v>23</v>
      </c>
      <c r="Q1188" s="1">
        <v>0</v>
      </c>
      <c r="R1188" s="1">
        <v>20</v>
      </c>
      <c r="S1188" s="6">
        <v>6.7</v>
      </c>
      <c r="T1188" s="1" t="s">
        <v>54</v>
      </c>
      <c r="U1188" s="1" t="s">
        <v>35</v>
      </c>
      <c r="W1188" s="2">
        <v>1.93</v>
      </c>
      <c r="X1188" s="3">
        <v>233</v>
      </c>
      <c r="Y1188" s="3">
        <v>788.67</v>
      </c>
      <c r="Z1188" s="4" t="str">
        <f t="shared" si="72"/>
        <v>December</v>
      </c>
      <c r="AA1188" s="1" t="str" cm="1">
        <f t="array" ref="AA1188">_xlfn.IFS(
  HOUR(L1188) &lt; 6, "Overnight (12am–6am)",
  HOUR(L1188) &lt; 10, "Morning (6am–10am)",
  HOUR(L1188) &lt; 14, "Midday (10am–2pm)",
  HOUR(L1188) &lt; 18, "Afternoon (2pm–6pm)",
  TRUE, "Evening (6pm–12am)"
)</f>
        <v>Evening (6pm–12am)</v>
      </c>
      <c r="AB1188" s="5" t="str">
        <f t="shared" si="73"/>
        <v>Wednesday</v>
      </c>
      <c r="AC1188" s="2">
        <f t="shared" si="74"/>
        <v>18</v>
      </c>
      <c r="AD1188" s="7">
        <f t="shared" si="75"/>
        <v>42.999999993480742</v>
      </c>
    </row>
    <row r="1189" spans="1:30" x14ac:dyDescent="0.35">
      <c r="A1189" s="1" t="s">
        <v>1279</v>
      </c>
      <c r="B1189" s="4">
        <v>46020</v>
      </c>
      <c r="C1189" s="1" t="s">
        <v>119</v>
      </c>
      <c r="D1189" s="1" t="s">
        <v>28</v>
      </c>
      <c r="E1189" s="1" t="s">
        <v>66</v>
      </c>
      <c r="F1189" s="1" t="s">
        <v>30</v>
      </c>
      <c r="G1189" s="1" t="s">
        <v>31</v>
      </c>
      <c r="H1189" s="1" t="s">
        <v>32</v>
      </c>
      <c r="I1189" s="1" t="s">
        <v>107</v>
      </c>
      <c r="J1189" s="1" t="s">
        <v>1314</v>
      </c>
      <c r="K1189" s="1" t="s">
        <v>1294</v>
      </c>
      <c r="L1189" s="5">
        <v>46020.569444444445</v>
      </c>
      <c r="M1189" s="5">
        <v>46020.586805555555</v>
      </c>
      <c r="N1189" s="5">
        <v>46020.609027777777</v>
      </c>
      <c r="O1189" s="5">
        <v>46020.614583333336</v>
      </c>
      <c r="P1189" s="1">
        <v>25</v>
      </c>
      <c r="Q1189" s="1">
        <v>32</v>
      </c>
      <c r="R1189" s="1">
        <v>8</v>
      </c>
      <c r="S1189" s="6">
        <v>6.8</v>
      </c>
      <c r="T1189" s="1" t="s">
        <v>60</v>
      </c>
      <c r="U1189" s="1" t="s">
        <v>70</v>
      </c>
      <c r="V1189" s="1" t="s">
        <v>146</v>
      </c>
      <c r="W1189" s="2">
        <v>0</v>
      </c>
      <c r="X1189" s="3">
        <v>0</v>
      </c>
      <c r="Y1189" s="3">
        <v>0</v>
      </c>
      <c r="Z1189" s="4" t="str">
        <f t="shared" si="72"/>
        <v>December</v>
      </c>
      <c r="AA1189" s="1" t="str" cm="1">
        <f t="array" ref="AA1189">_xlfn.IFS(
  HOUR(L1189) &lt; 6, "Overnight (12am–6am)",
  HOUR(L1189) &lt; 10, "Morning (6am–10am)",
  HOUR(L1189) &lt; 14, "Midday (10am–2pm)",
  HOUR(L1189) &lt; 18, "Afternoon (2pm–6pm)",
  TRUE, "Evening (6pm–12am)"
)</f>
        <v>Midday (10am–2pm)</v>
      </c>
      <c r="AB1189" s="5" t="str">
        <f t="shared" si="73"/>
        <v>Monday</v>
      </c>
      <c r="AC1189" s="2">
        <f t="shared" si="74"/>
        <v>13</v>
      </c>
      <c r="AD1189" s="7">
        <f t="shared" si="75"/>
        <v>65.000000002328306</v>
      </c>
    </row>
    <row r="1190" spans="1:30" x14ac:dyDescent="0.35">
      <c r="A1190" s="1" t="s">
        <v>1280</v>
      </c>
      <c r="B1190" s="4">
        <v>46012</v>
      </c>
      <c r="C1190" s="1" t="s">
        <v>63</v>
      </c>
      <c r="D1190" s="1" t="s">
        <v>28</v>
      </c>
      <c r="E1190" s="1" t="s">
        <v>38</v>
      </c>
      <c r="F1190" s="1" t="s">
        <v>30</v>
      </c>
      <c r="G1190" s="1" t="s">
        <v>39</v>
      </c>
      <c r="H1190" s="1" t="s">
        <v>40</v>
      </c>
      <c r="I1190" s="1" t="s">
        <v>47</v>
      </c>
      <c r="J1190" s="1" t="s">
        <v>1303</v>
      </c>
      <c r="K1190" s="1" t="s">
        <v>1297</v>
      </c>
      <c r="L1190" s="5">
        <v>46012.333333333336</v>
      </c>
      <c r="M1190" s="5">
        <v>46012.354166666664</v>
      </c>
      <c r="N1190" s="5">
        <v>46012.45416666667</v>
      </c>
      <c r="O1190" s="5">
        <v>46012.482638888891</v>
      </c>
      <c r="P1190" s="1">
        <v>30</v>
      </c>
      <c r="Q1190" s="1">
        <v>144</v>
      </c>
      <c r="R1190" s="1">
        <v>41</v>
      </c>
      <c r="S1190" s="6">
        <v>7.8</v>
      </c>
      <c r="T1190" s="1" t="s">
        <v>54</v>
      </c>
      <c r="U1190" s="1" t="s">
        <v>35</v>
      </c>
      <c r="W1190" s="2">
        <v>1.87</v>
      </c>
      <c r="X1190" s="3">
        <v>35.369999999999997</v>
      </c>
      <c r="Y1190" s="3">
        <v>149</v>
      </c>
      <c r="Z1190" s="4" t="str">
        <f t="shared" si="72"/>
        <v>December</v>
      </c>
      <c r="AA1190" s="1" t="str" cm="1">
        <f t="array" ref="AA1190">_xlfn.IFS(
  HOUR(L1190) &lt; 6, "Overnight (12am–6am)",
  HOUR(L1190) &lt; 10, "Morning (6am–10am)",
  HOUR(L1190) &lt; 14, "Midday (10am–2pm)",
  HOUR(L1190) &lt; 18, "Afternoon (2pm–6pm)",
  TRUE, "Evening (6pm–12am)"
)</f>
        <v>Morning (6am–10am)</v>
      </c>
      <c r="AB1190" s="5" t="str">
        <f t="shared" si="73"/>
        <v>Sunday</v>
      </c>
      <c r="AC1190" s="2">
        <f t="shared" si="74"/>
        <v>8</v>
      </c>
      <c r="AD1190" s="7">
        <f t="shared" si="75"/>
        <v>214.99999999883585</v>
      </c>
    </row>
    <row r="1191" spans="1:30" x14ac:dyDescent="0.35">
      <c r="A1191" s="1" t="s">
        <v>1281</v>
      </c>
      <c r="B1191" s="4">
        <v>46020</v>
      </c>
      <c r="C1191" s="1" t="s">
        <v>130</v>
      </c>
      <c r="D1191" s="1" t="s">
        <v>28</v>
      </c>
      <c r="E1191" s="1" t="s">
        <v>29</v>
      </c>
      <c r="F1191" s="1" t="s">
        <v>44</v>
      </c>
      <c r="G1191" s="1" t="s">
        <v>31</v>
      </c>
      <c r="H1191" s="1" t="s">
        <v>32</v>
      </c>
      <c r="I1191" s="1" t="s">
        <v>57</v>
      </c>
      <c r="J1191" s="1" t="s">
        <v>1315</v>
      </c>
      <c r="K1191" s="1" t="s">
        <v>1294</v>
      </c>
      <c r="L1191" s="5">
        <v>46020.631944444445</v>
      </c>
      <c r="M1191" s="5">
        <v>46020.635416666664</v>
      </c>
      <c r="N1191" s="5">
        <v>46020.70416666667</v>
      </c>
      <c r="O1191" s="5">
        <v>46020.723611111112</v>
      </c>
      <c r="P1191" s="1">
        <v>5</v>
      </c>
      <c r="Q1191" s="1">
        <v>99</v>
      </c>
      <c r="R1191" s="1">
        <v>28</v>
      </c>
      <c r="S1191" s="6">
        <v>24</v>
      </c>
      <c r="T1191" s="1" t="s">
        <v>60</v>
      </c>
      <c r="U1191" s="1" t="s">
        <v>35</v>
      </c>
      <c r="W1191" s="2">
        <v>1.49</v>
      </c>
      <c r="X1191" s="3">
        <v>36.4</v>
      </c>
      <c r="Y1191" s="3">
        <v>208.7</v>
      </c>
      <c r="Z1191" s="4" t="str">
        <f t="shared" si="72"/>
        <v>December</v>
      </c>
      <c r="AA1191" s="1" t="str" cm="1">
        <f t="array" ref="AA1191">_xlfn.IFS(
  HOUR(L1191) &lt; 6, "Overnight (12am–6am)",
  HOUR(L1191) &lt; 10, "Morning (6am–10am)",
  HOUR(L1191) &lt; 14, "Midday (10am–2pm)",
  HOUR(L1191) &lt; 18, "Afternoon (2pm–6pm)",
  TRUE, "Evening (6pm–12am)"
)</f>
        <v>Afternoon (2pm–6pm)</v>
      </c>
      <c r="AB1191" s="5" t="str">
        <f t="shared" si="73"/>
        <v>Monday</v>
      </c>
      <c r="AC1191" s="2">
        <f t="shared" si="74"/>
        <v>15</v>
      </c>
      <c r="AD1191" s="7">
        <f t="shared" si="75"/>
        <v>132.00000000069849</v>
      </c>
    </row>
    <row r="1192" spans="1:30" x14ac:dyDescent="0.35">
      <c r="A1192" s="1" t="s">
        <v>1282</v>
      </c>
      <c r="B1192" s="4">
        <v>46010</v>
      </c>
      <c r="C1192" s="1" t="s">
        <v>96</v>
      </c>
      <c r="D1192" s="1" t="s">
        <v>28</v>
      </c>
      <c r="E1192" s="1" t="s">
        <v>38</v>
      </c>
      <c r="F1192" s="1" t="s">
        <v>44</v>
      </c>
      <c r="G1192" s="1" t="s">
        <v>45</v>
      </c>
      <c r="H1192" s="1" t="s">
        <v>46</v>
      </c>
      <c r="I1192" s="1" t="s">
        <v>47</v>
      </c>
      <c r="J1192" s="1" t="s">
        <v>1308</v>
      </c>
      <c r="K1192" s="1" t="s">
        <v>1292</v>
      </c>
      <c r="L1192" s="5">
        <v>46010.708333333336</v>
      </c>
      <c r="M1192" s="5">
        <v>46010.713888888888</v>
      </c>
      <c r="N1192" s="5">
        <v>46010.761111111111</v>
      </c>
      <c r="O1192" s="5">
        <v>46010.777083333334</v>
      </c>
      <c r="P1192" s="1">
        <v>8</v>
      </c>
      <c r="Q1192" s="1">
        <v>68</v>
      </c>
      <c r="R1192" s="1">
        <v>23</v>
      </c>
      <c r="S1192" s="6">
        <v>10.5</v>
      </c>
      <c r="T1192" s="1" t="s">
        <v>60</v>
      </c>
      <c r="U1192" s="1" t="s">
        <v>35</v>
      </c>
      <c r="W1192" s="2">
        <v>2.2200000000000002</v>
      </c>
      <c r="X1192" s="3">
        <v>48.94</v>
      </c>
      <c r="Y1192" s="3">
        <v>372.77</v>
      </c>
      <c r="Z1192" s="4" t="str">
        <f t="shared" si="72"/>
        <v>December</v>
      </c>
      <c r="AA1192" s="1" t="str" cm="1">
        <f t="array" ref="AA1192">_xlfn.IFS(
  HOUR(L1192) &lt; 6, "Overnight (12am–6am)",
  HOUR(L1192) &lt; 10, "Morning (6am–10am)",
  HOUR(L1192) &lt; 14, "Midday (10am–2pm)",
  HOUR(L1192) &lt; 18, "Afternoon (2pm–6pm)",
  TRUE, "Evening (6pm–12am)"
)</f>
        <v>Afternoon (2pm–6pm)</v>
      </c>
      <c r="AB1192" s="5" t="str">
        <f t="shared" si="73"/>
        <v>Friday</v>
      </c>
      <c r="AC1192" s="2">
        <f t="shared" si="74"/>
        <v>17</v>
      </c>
      <c r="AD1192" s="7">
        <f t="shared" si="75"/>
        <v>98.999999997904524</v>
      </c>
    </row>
    <row r="1193" spans="1:30" x14ac:dyDescent="0.35">
      <c r="A1193" s="1" t="s">
        <v>1283</v>
      </c>
      <c r="B1193" s="4">
        <v>45995</v>
      </c>
      <c r="C1193" s="1" t="s">
        <v>63</v>
      </c>
      <c r="D1193" s="1" t="s">
        <v>28</v>
      </c>
      <c r="E1193" s="1" t="s">
        <v>53</v>
      </c>
      <c r="F1193" s="1" t="s">
        <v>30</v>
      </c>
      <c r="G1193" s="1" t="s">
        <v>39</v>
      </c>
      <c r="H1193" s="1" t="s">
        <v>40</v>
      </c>
      <c r="I1193" s="1" t="s">
        <v>47</v>
      </c>
      <c r="J1193" s="1" t="s">
        <v>1320</v>
      </c>
      <c r="K1193" s="1" t="s">
        <v>1295</v>
      </c>
      <c r="L1193" s="5">
        <v>45995.454861111109</v>
      </c>
      <c r="M1193" s="5">
        <v>45995.470138888886</v>
      </c>
      <c r="N1193" s="5">
        <v>45995.552083333336</v>
      </c>
      <c r="O1193" s="5">
        <v>45995.563888888886</v>
      </c>
      <c r="P1193" s="1">
        <v>22</v>
      </c>
      <c r="Q1193" s="1">
        <v>118</v>
      </c>
      <c r="R1193" s="1">
        <v>17</v>
      </c>
      <c r="S1193" s="6">
        <v>5.6</v>
      </c>
      <c r="T1193" s="1" t="s">
        <v>34</v>
      </c>
      <c r="U1193" s="1" t="s">
        <v>35</v>
      </c>
      <c r="W1193" s="2">
        <v>1.04</v>
      </c>
      <c r="X1193" s="3">
        <v>32.380000000000003</v>
      </c>
      <c r="Y1193" s="3">
        <v>517.89</v>
      </c>
      <c r="Z1193" s="4" t="str">
        <f t="shared" si="72"/>
        <v>December</v>
      </c>
      <c r="AA1193" s="1" t="str" cm="1">
        <f t="array" ref="AA1193">_xlfn.IFS(
  HOUR(L1193) &lt; 6, "Overnight (12am–6am)",
  HOUR(L1193) &lt; 10, "Morning (6am–10am)",
  HOUR(L1193) &lt; 14, "Midday (10am–2pm)",
  HOUR(L1193) &lt; 18, "Afternoon (2pm–6pm)",
  TRUE, "Evening (6pm–12am)"
)</f>
        <v>Midday (10am–2pm)</v>
      </c>
      <c r="AB1193" s="5" t="str">
        <f t="shared" si="73"/>
        <v>Thursday</v>
      </c>
      <c r="AC1193" s="2">
        <f t="shared" si="74"/>
        <v>10</v>
      </c>
      <c r="AD1193" s="7">
        <f t="shared" si="75"/>
        <v>156.99999999837019</v>
      </c>
    </row>
    <row r="1194" spans="1:30" x14ac:dyDescent="0.35">
      <c r="A1194" s="1" t="s">
        <v>1284</v>
      </c>
      <c r="B1194" s="4">
        <v>45996</v>
      </c>
      <c r="C1194" s="1" t="s">
        <v>65</v>
      </c>
      <c r="D1194" s="1" t="s">
        <v>28</v>
      </c>
      <c r="E1194" s="1" t="s">
        <v>56</v>
      </c>
      <c r="F1194" s="1" t="s">
        <v>30</v>
      </c>
      <c r="G1194" s="1" t="s">
        <v>31</v>
      </c>
      <c r="H1194" s="1" t="s">
        <v>32</v>
      </c>
      <c r="I1194" s="1" t="s">
        <v>57</v>
      </c>
      <c r="J1194" s="1" t="s">
        <v>1314</v>
      </c>
      <c r="K1194" s="1" t="s">
        <v>1296</v>
      </c>
      <c r="L1194" s="5">
        <v>45996.670138888891</v>
      </c>
      <c r="M1194" s="5">
        <v>45996.68472222222</v>
      </c>
      <c r="N1194" s="5">
        <v>45996.68472222222</v>
      </c>
      <c r="O1194" s="5">
        <v>45996.70416666667</v>
      </c>
      <c r="P1194" s="1">
        <v>21</v>
      </c>
      <c r="Q1194" s="1">
        <v>0</v>
      </c>
      <c r="R1194" s="1">
        <v>28</v>
      </c>
      <c r="S1194" s="6">
        <v>6.5</v>
      </c>
      <c r="T1194" s="1" t="s">
        <v>34</v>
      </c>
      <c r="U1194" s="1" t="s">
        <v>35</v>
      </c>
      <c r="W1194" s="2">
        <v>1.1000000000000001</v>
      </c>
      <c r="X1194" s="3">
        <v>24.01</v>
      </c>
      <c r="Y1194" s="3">
        <v>285.19</v>
      </c>
      <c r="Z1194" s="4" t="str">
        <f t="shared" si="72"/>
        <v>December</v>
      </c>
      <c r="AA1194" s="1" t="str" cm="1">
        <f t="array" ref="AA1194">_xlfn.IFS(
  HOUR(L1194) &lt; 6, "Overnight (12am–6am)",
  HOUR(L1194) &lt; 10, "Morning (6am–10am)",
  HOUR(L1194) &lt; 14, "Midday (10am–2pm)",
  HOUR(L1194) &lt; 18, "Afternoon (2pm–6pm)",
  TRUE, "Evening (6pm–12am)"
)</f>
        <v>Afternoon (2pm–6pm)</v>
      </c>
      <c r="AB1194" s="5" t="str">
        <f t="shared" si="73"/>
        <v>Friday</v>
      </c>
      <c r="AC1194" s="2">
        <f t="shared" si="74"/>
        <v>16</v>
      </c>
      <c r="AD1194" s="7">
        <f t="shared" si="75"/>
        <v>49.000000002561137</v>
      </c>
    </row>
    <row r="1195" spans="1:30" x14ac:dyDescent="0.35">
      <c r="A1195" s="1" t="s">
        <v>1285</v>
      </c>
      <c r="B1195" s="4">
        <v>46009</v>
      </c>
      <c r="C1195" s="1" t="s">
        <v>96</v>
      </c>
      <c r="D1195" s="1" t="s">
        <v>28</v>
      </c>
      <c r="E1195" s="1" t="s">
        <v>38</v>
      </c>
      <c r="F1195" s="1" t="s">
        <v>30</v>
      </c>
      <c r="G1195" s="1" t="s">
        <v>31</v>
      </c>
      <c r="H1195" s="1" t="s">
        <v>32</v>
      </c>
      <c r="I1195" s="1" t="s">
        <v>33</v>
      </c>
      <c r="J1195" s="1" t="s">
        <v>1315</v>
      </c>
      <c r="K1195" s="1" t="s">
        <v>1293</v>
      </c>
      <c r="L1195" s="5">
        <v>46009.475694444445</v>
      </c>
      <c r="M1195" s="5">
        <v>46009.492361111108</v>
      </c>
      <c r="N1195" s="5">
        <v>46009.544444444444</v>
      </c>
      <c r="O1195" s="5">
        <v>46009.564583333333</v>
      </c>
      <c r="P1195" s="1">
        <v>24</v>
      </c>
      <c r="Q1195" s="1">
        <v>75</v>
      </c>
      <c r="R1195" s="1">
        <v>29</v>
      </c>
      <c r="S1195" s="6">
        <v>8</v>
      </c>
      <c r="T1195" s="1" t="s">
        <v>41</v>
      </c>
      <c r="U1195" s="1" t="s">
        <v>177</v>
      </c>
      <c r="V1195" s="1" t="s">
        <v>483</v>
      </c>
      <c r="W1195" s="2">
        <v>0</v>
      </c>
      <c r="X1195" s="3">
        <v>0</v>
      </c>
      <c r="Y1195" s="3">
        <v>0</v>
      </c>
      <c r="Z1195" s="4" t="str">
        <f t="shared" si="72"/>
        <v>December</v>
      </c>
      <c r="AA1195" s="1" t="str" cm="1">
        <f t="array" ref="AA1195">_xlfn.IFS(
  HOUR(L1195) &lt; 6, "Overnight (12am–6am)",
  HOUR(L1195) &lt; 10, "Morning (6am–10am)",
  HOUR(L1195) &lt; 14, "Midday (10am–2pm)",
  HOUR(L1195) &lt; 18, "Afternoon (2pm–6pm)",
  TRUE, "Evening (6pm–12am)"
)</f>
        <v>Midday (10am–2pm)</v>
      </c>
      <c r="AB1195" s="5" t="str">
        <f t="shared" si="73"/>
        <v>Thursday</v>
      </c>
      <c r="AC1195" s="2">
        <f t="shared" si="74"/>
        <v>11</v>
      </c>
      <c r="AD1195" s="7">
        <f t="shared" si="75"/>
        <v>127.99999999813735</v>
      </c>
    </row>
    <row r="1196" spans="1:30" x14ac:dyDescent="0.35">
      <c r="A1196" s="1" t="s">
        <v>1286</v>
      </c>
      <c r="B1196" s="4">
        <v>45998</v>
      </c>
      <c r="C1196" s="1" t="s">
        <v>43</v>
      </c>
      <c r="D1196" s="1" t="s">
        <v>28</v>
      </c>
      <c r="E1196" s="1" t="s">
        <v>56</v>
      </c>
      <c r="F1196" s="1" t="s">
        <v>30</v>
      </c>
      <c r="G1196" s="1" t="s">
        <v>45</v>
      </c>
      <c r="H1196" s="1" t="s">
        <v>46</v>
      </c>
      <c r="I1196" s="1" t="s">
        <v>67</v>
      </c>
      <c r="J1196" s="1" t="s">
        <v>1308</v>
      </c>
      <c r="K1196" s="1" t="s">
        <v>1295</v>
      </c>
      <c r="L1196" s="5">
        <v>45998.46875</v>
      </c>
      <c r="M1196" s="5">
        <v>45998.470138888886</v>
      </c>
      <c r="N1196" s="5">
        <v>45998.490277777775</v>
      </c>
      <c r="O1196" s="5">
        <v>45998.504861111112</v>
      </c>
      <c r="P1196" s="1">
        <v>2</v>
      </c>
      <c r="Q1196" s="1">
        <v>29</v>
      </c>
      <c r="R1196" s="1">
        <v>21</v>
      </c>
      <c r="S1196" s="6">
        <v>14.7</v>
      </c>
      <c r="T1196" s="1" t="s">
        <v>60</v>
      </c>
      <c r="U1196" s="1" t="s">
        <v>35</v>
      </c>
      <c r="W1196" s="2">
        <v>2.63</v>
      </c>
      <c r="X1196" s="3">
        <v>26.55</v>
      </c>
      <c r="Y1196" s="3">
        <v>1042.8800000000001</v>
      </c>
      <c r="Z1196" s="4" t="str">
        <f t="shared" si="72"/>
        <v>December</v>
      </c>
      <c r="AA1196" s="1" t="str" cm="1">
        <f t="array" ref="AA1196">_xlfn.IFS(
  HOUR(L1196) &lt; 6, "Overnight (12am–6am)",
  HOUR(L1196) &lt; 10, "Morning (6am–10am)",
  HOUR(L1196) &lt; 14, "Midday (10am–2pm)",
  HOUR(L1196) &lt; 18, "Afternoon (2pm–6pm)",
  TRUE, "Evening (6pm–12am)"
)</f>
        <v>Midday (10am–2pm)</v>
      </c>
      <c r="AB1196" s="5" t="str">
        <f t="shared" si="73"/>
        <v>Sunday</v>
      </c>
      <c r="AC1196" s="2">
        <f t="shared" si="74"/>
        <v>11</v>
      </c>
      <c r="AD1196" s="7">
        <f t="shared" si="75"/>
        <v>52.000000001862645</v>
      </c>
    </row>
    <row r="1197" spans="1:30" x14ac:dyDescent="0.35">
      <c r="A1197" s="1" t="s">
        <v>1287</v>
      </c>
      <c r="B1197" s="4">
        <v>46009</v>
      </c>
      <c r="C1197" s="1" t="s">
        <v>130</v>
      </c>
      <c r="D1197" s="1" t="s">
        <v>28</v>
      </c>
      <c r="E1197" s="1" t="s">
        <v>53</v>
      </c>
      <c r="F1197" s="1" t="s">
        <v>30</v>
      </c>
      <c r="G1197" s="1" t="s">
        <v>39</v>
      </c>
      <c r="H1197" s="1" t="s">
        <v>40</v>
      </c>
      <c r="I1197" s="1" t="s">
        <v>33</v>
      </c>
      <c r="J1197" s="1" t="s">
        <v>1315</v>
      </c>
      <c r="K1197" s="1" t="s">
        <v>1295</v>
      </c>
      <c r="L1197" s="5">
        <v>46009.302083333336</v>
      </c>
      <c r="M1197" s="5">
        <v>46009.31527777778</v>
      </c>
      <c r="N1197" s="5">
        <v>46009.379861111112</v>
      </c>
      <c r="O1197" s="5">
        <v>46009.404166666667</v>
      </c>
      <c r="P1197" s="1">
        <v>19</v>
      </c>
      <c r="Q1197" s="1">
        <v>93</v>
      </c>
      <c r="R1197" s="1">
        <v>35</v>
      </c>
      <c r="S1197" s="6">
        <v>1</v>
      </c>
      <c r="T1197" s="1" t="s">
        <v>41</v>
      </c>
      <c r="U1197" s="1" t="s">
        <v>35</v>
      </c>
      <c r="W1197" s="2">
        <v>1.33</v>
      </c>
      <c r="X1197" s="3">
        <v>182.46</v>
      </c>
      <c r="Y1197" s="3">
        <v>744.92</v>
      </c>
      <c r="Z1197" s="4" t="str">
        <f t="shared" si="72"/>
        <v>December</v>
      </c>
      <c r="AA1197" s="1" t="str" cm="1">
        <f t="array" ref="AA1197">_xlfn.IFS(
  HOUR(L1197) &lt; 6, "Overnight (12am–6am)",
  HOUR(L1197) &lt; 10, "Morning (6am–10am)",
  HOUR(L1197) &lt; 14, "Midday (10am–2pm)",
  HOUR(L1197) &lt; 18, "Afternoon (2pm–6pm)",
  TRUE, "Evening (6pm–12am)"
)</f>
        <v>Morning (6am–10am)</v>
      </c>
      <c r="AB1197" s="5" t="str">
        <f t="shared" si="73"/>
        <v>Thursday</v>
      </c>
      <c r="AC1197" s="2">
        <f t="shared" si="74"/>
        <v>7</v>
      </c>
      <c r="AD1197" s="7">
        <f t="shared" si="75"/>
        <v>146.99999999720603</v>
      </c>
    </row>
    <row r="1198" spans="1:30" x14ac:dyDescent="0.35">
      <c r="A1198" s="1" t="s">
        <v>1288</v>
      </c>
      <c r="B1198" s="4">
        <v>46017</v>
      </c>
      <c r="C1198" s="1" t="s">
        <v>63</v>
      </c>
      <c r="D1198" s="1" t="s">
        <v>28</v>
      </c>
      <c r="E1198" s="1" t="s">
        <v>53</v>
      </c>
      <c r="F1198" s="1" t="s">
        <v>30</v>
      </c>
      <c r="G1198" s="1" t="s">
        <v>39</v>
      </c>
      <c r="H1198" s="1" t="s">
        <v>40</v>
      </c>
      <c r="I1198" s="1" t="s">
        <v>107</v>
      </c>
      <c r="J1198" s="1" t="s">
        <v>1314</v>
      </c>
      <c r="K1198" s="1" t="s">
        <v>1296</v>
      </c>
      <c r="L1198" s="5">
        <v>46017.569444444445</v>
      </c>
      <c r="M1198" s="5">
        <v>46017.59097222222</v>
      </c>
      <c r="N1198" s="5">
        <v>46017.614583333336</v>
      </c>
      <c r="O1198" s="5">
        <v>46017.637499999997</v>
      </c>
      <c r="P1198" s="1">
        <v>31</v>
      </c>
      <c r="Q1198" s="1">
        <v>34</v>
      </c>
      <c r="R1198" s="1">
        <v>33</v>
      </c>
      <c r="S1198" s="6">
        <v>6</v>
      </c>
      <c r="T1198" s="1" t="s">
        <v>41</v>
      </c>
      <c r="U1198" s="1" t="s">
        <v>35</v>
      </c>
      <c r="W1198" s="2">
        <v>1.38</v>
      </c>
      <c r="X1198" s="3">
        <v>212.72</v>
      </c>
      <c r="Y1198" s="3">
        <v>543.1</v>
      </c>
      <c r="Z1198" s="4" t="str">
        <f t="shared" si="72"/>
        <v>December</v>
      </c>
      <c r="AA1198" s="1" t="str" cm="1">
        <f t="array" ref="AA1198">_xlfn.IFS(
  HOUR(L1198) &lt; 6, "Overnight (12am–6am)",
  HOUR(L1198) &lt; 10, "Morning (6am–10am)",
  HOUR(L1198) &lt; 14, "Midday (10am–2pm)",
  HOUR(L1198) &lt; 18, "Afternoon (2pm–6pm)",
  TRUE, "Evening (6pm–12am)"
)</f>
        <v>Midday (10am–2pm)</v>
      </c>
      <c r="AB1198" s="5" t="str">
        <f t="shared" si="73"/>
        <v>Friday</v>
      </c>
      <c r="AC1198" s="2">
        <f t="shared" si="74"/>
        <v>13</v>
      </c>
      <c r="AD1198" s="7">
        <f t="shared" si="75"/>
        <v>97.999999994644895</v>
      </c>
    </row>
    <row r="1199" spans="1:30" x14ac:dyDescent="0.35">
      <c r="A1199" s="1" t="s">
        <v>1289</v>
      </c>
      <c r="B1199" s="4">
        <v>45993</v>
      </c>
      <c r="C1199" s="1" t="s">
        <v>96</v>
      </c>
      <c r="D1199" s="1" t="s">
        <v>28</v>
      </c>
      <c r="E1199" s="1" t="s">
        <v>53</v>
      </c>
      <c r="F1199" s="1" t="s">
        <v>30</v>
      </c>
      <c r="G1199" s="1" t="s">
        <v>39</v>
      </c>
      <c r="H1199" s="1" t="s">
        <v>40</v>
      </c>
      <c r="I1199" s="1" t="s">
        <v>47</v>
      </c>
      <c r="J1199" s="1" t="s">
        <v>1300</v>
      </c>
      <c r="K1199" s="1" t="s">
        <v>1295</v>
      </c>
      <c r="L1199" s="5">
        <v>45993.354166666664</v>
      </c>
      <c r="M1199" s="5">
        <v>45993.370138888888</v>
      </c>
      <c r="N1199" s="5">
        <v>45993.370138888888</v>
      </c>
      <c r="O1199" s="5">
        <v>45993.385416666664</v>
      </c>
      <c r="P1199" s="1">
        <v>23</v>
      </c>
      <c r="Q1199" s="1">
        <v>0</v>
      </c>
      <c r="R1199" s="1">
        <v>22</v>
      </c>
      <c r="S1199" s="6">
        <v>9.6999999999999993</v>
      </c>
      <c r="T1199" s="1" t="s">
        <v>48</v>
      </c>
      <c r="U1199" s="1" t="s">
        <v>35</v>
      </c>
      <c r="W1199" s="2">
        <v>2.69</v>
      </c>
      <c r="X1199" s="3">
        <v>29.31</v>
      </c>
      <c r="Y1199" s="3">
        <v>442.39</v>
      </c>
      <c r="Z1199" s="4" t="str">
        <f t="shared" si="72"/>
        <v>December</v>
      </c>
      <c r="AA1199" s="1" t="str" cm="1">
        <f t="array" ref="AA1199">_xlfn.IFS(
  HOUR(L1199) &lt; 6, "Overnight (12am–6am)",
  HOUR(L1199) &lt; 10, "Morning (6am–10am)",
  HOUR(L1199) &lt; 14, "Midday (10am–2pm)",
  HOUR(L1199) &lt; 18, "Afternoon (2pm–6pm)",
  TRUE, "Evening (6pm–12am)"
)</f>
        <v>Morning (6am–10am)</v>
      </c>
      <c r="AB1199" s="5" t="str">
        <f t="shared" si="73"/>
        <v>Tuesday</v>
      </c>
      <c r="AC1199" s="2">
        <f t="shared" si="74"/>
        <v>8</v>
      </c>
      <c r="AD1199" s="7">
        <f t="shared" si="75"/>
        <v>45</v>
      </c>
    </row>
    <row r="1200" spans="1:30" x14ac:dyDescent="0.35">
      <c r="A1200" s="1" t="s">
        <v>1290</v>
      </c>
      <c r="B1200" s="4">
        <v>46013</v>
      </c>
      <c r="C1200" s="1" t="s">
        <v>99</v>
      </c>
      <c r="D1200" s="1" t="s">
        <v>28</v>
      </c>
      <c r="E1200" s="1" t="s">
        <v>53</v>
      </c>
      <c r="F1200" s="1" t="s">
        <v>30</v>
      </c>
      <c r="G1200" s="1" t="s">
        <v>45</v>
      </c>
      <c r="H1200" s="1" t="s">
        <v>46</v>
      </c>
      <c r="I1200" s="1" t="s">
        <v>33</v>
      </c>
      <c r="J1200" s="1" t="s">
        <v>1301</v>
      </c>
      <c r="K1200" s="1" t="s">
        <v>1296</v>
      </c>
      <c r="L1200" s="5">
        <v>46013.576388888891</v>
      </c>
      <c r="M1200" s="5">
        <v>46013.579861111109</v>
      </c>
      <c r="N1200" s="5">
        <v>46013.594444444447</v>
      </c>
      <c r="O1200" s="5">
        <v>46013.603472222225</v>
      </c>
      <c r="P1200" s="1">
        <v>5</v>
      </c>
      <c r="Q1200" s="1">
        <v>21</v>
      </c>
      <c r="R1200" s="1">
        <v>13</v>
      </c>
      <c r="S1200" s="6">
        <v>16.2</v>
      </c>
      <c r="T1200" s="1" t="s">
        <v>60</v>
      </c>
      <c r="U1200" s="1" t="s">
        <v>35</v>
      </c>
      <c r="W1200" s="2">
        <v>2.99</v>
      </c>
      <c r="X1200" s="3">
        <v>38.33</v>
      </c>
      <c r="Y1200" s="3">
        <v>546.29</v>
      </c>
      <c r="Z1200" s="4" t="str">
        <f t="shared" si="72"/>
        <v>December</v>
      </c>
      <c r="AA1200" s="1" t="str" cm="1">
        <f t="array" ref="AA1200">_xlfn.IFS(
  HOUR(L1200) &lt; 6, "Overnight (12am–6am)",
  HOUR(L1200) &lt; 10, "Morning (6am–10am)",
  HOUR(L1200) &lt; 14, "Midday (10am–2pm)",
  HOUR(L1200) &lt; 18, "Afternoon (2pm–6pm)",
  TRUE, "Evening (6pm–12am)"
)</f>
        <v>Midday (10am–2pm)</v>
      </c>
      <c r="AB1200" s="5" t="str">
        <f t="shared" si="73"/>
        <v>Monday</v>
      </c>
      <c r="AC1200" s="2">
        <f t="shared" si="74"/>
        <v>13</v>
      </c>
      <c r="AD1200" s="7">
        <f t="shared" si="75"/>
        <v>39.000000001396984</v>
      </c>
    </row>
    <row r="1201" spans="1:30" x14ac:dyDescent="0.35">
      <c r="A1201" s="1" t="s">
        <v>1291</v>
      </c>
      <c r="B1201" s="4">
        <v>46020</v>
      </c>
      <c r="C1201" s="1" t="s">
        <v>96</v>
      </c>
      <c r="D1201" s="1" t="s">
        <v>28</v>
      </c>
      <c r="E1201" s="1" t="s">
        <v>29</v>
      </c>
      <c r="F1201" s="1" t="s">
        <v>44</v>
      </c>
      <c r="G1201" s="1" t="s">
        <v>31</v>
      </c>
      <c r="H1201" s="1" t="s">
        <v>32</v>
      </c>
      <c r="I1201" s="1" t="s">
        <v>67</v>
      </c>
      <c r="J1201" s="1" t="s">
        <v>1309</v>
      </c>
      <c r="K1201" s="1" t="s">
        <v>1293</v>
      </c>
      <c r="L1201" s="5">
        <v>46020.670138888891</v>
      </c>
      <c r="M1201" s="5">
        <v>46020.695833333331</v>
      </c>
      <c r="N1201" s="5">
        <v>46020.73541666667</v>
      </c>
      <c r="O1201" s="5">
        <v>46020.76458333333</v>
      </c>
      <c r="P1201" s="1">
        <v>37</v>
      </c>
      <c r="Q1201" s="1">
        <v>57</v>
      </c>
      <c r="R1201" s="1">
        <v>42</v>
      </c>
      <c r="S1201" s="6">
        <v>12.6</v>
      </c>
      <c r="T1201" s="1" t="s">
        <v>77</v>
      </c>
      <c r="U1201" s="1" t="s">
        <v>35</v>
      </c>
      <c r="W1201" s="2">
        <v>1.45</v>
      </c>
      <c r="X1201" s="3">
        <v>56.23</v>
      </c>
      <c r="Y1201" s="3">
        <v>195.55</v>
      </c>
      <c r="Z1201" s="4" t="str">
        <f t="shared" si="72"/>
        <v>December</v>
      </c>
      <c r="AA1201" s="1" t="str" cm="1">
        <f t="array" ref="AA1201">_xlfn.IFS(
  HOUR(L1201) &lt; 6, "Overnight (12am–6am)",
  HOUR(L1201) &lt; 10, "Morning (6am–10am)",
  HOUR(L1201) &lt; 14, "Midday (10am–2pm)",
  HOUR(L1201) &lt; 18, "Afternoon (2pm–6pm)",
  TRUE, "Evening (6pm–12am)"
)</f>
        <v>Afternoon (2pm–6pm)</v>
      </c>
      <c r="AB1201" s="5" t="str">
        <f t="shared" si="73"/>
        <v>Monday</v>
      </c>
      <c r="AC1201" s="2">
        <f t="shared" si="74"/>
        <v>16</v>
      </c>
      <c r="AD1201" s="7">
        <f t="shared" si="75"/>
        <v>135.99999999278225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8E7C2-5CB0-402C-AA9D-CADD4CF6AAB4}">
  <dimension ref="B2"/>
  <sheetViews>
    <sheetView zoomScale="145" zoomScaleNormal="145" workbookViewId="0">
      <selection activeCell="B3" sqref="B3"/>
    </sheetView>
  </sheetViews>
  <sheetFormatPr defaultRowHeight="14.5" x14ac:dyDescent="0.35"/>
  <cols>
    <col min="1" max="1" width="3.1796875" style="1" customWidth="1"/>
    <col min="2" max="16384" width="8.7265625" style="1"/>
  </cols>
  <sheetData>
    <row r="2" spans="2:2" x14ac:dyDescent="0.35">
      <c r="B2" s="1" t="s">
        <v>1324</v>
      </c>
    </row>
  </sheetData>
  <phoneticPr fontId="1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3002D-648F-48F4-A048-EA2F4C11AC60}">
  <dimension ref="B2:Y198"/>
  <sheetViews>
    <sheetView tabSelected="1" zoomScale="130" zoomScaleNormal="130" workbookViewId="0">
      <selection activeCell="P9" sqref="P9:Y13"/>
    </sheetView>
  </sheetViews>
  <sheetFormatPr defaultRowHeight="14.5" x14ac:dyDescent="0.35"/>
  <cols>
    <col min="1" max="1" width="3.1796875" customWidth="1"/>
    <col min="2" max="2" width="19.36328125" bestFit="1" customWidth="1"/>
    <col min="3" max="3" width="12.54296875" style="1" customWidth="1"/>
    <col min="4" max="4" width="12.36328125" customWidth="1"/>
    <col min="5" max="5" width="10.1796875" bestFit="1" customWidth="1"/>
    <col min="10" max="10" width="2.54296875" customWidth="1"/>
    <col min="11" max="11" width="24.7265625" customWidth="1"/>
  </cols>
  <sheetData>
    <row r="2" spans="2:25" ht="14.5" customHeight="1" x14ac:dyDescent="0.35">
      <c r="B2" t="s">
        <v>1324</v>
      </c>
      <c r="C2" s="1" t="s">
        <v>1325</v>
      </c>
      <c r="D2" s="1" t="s">
        <v>1328</v>
      </c>
      <c r="P2" s="13" t="s">
        <v>1327</v>
      </c>
      <c r="Q2" s="13"/>
      <c r="R2" s="13"/>
      <c r="S2" s="13"/>
      <c r="T2" s="13"/>
      <c r="U2" s="13"/>
      <c r="V2" s="13"/>
      <c r="W2" s="13"/>
      <c r="X2" s="13"/>
      <c r="Y2" s="13"/>
    </row>
    <row r="3" spans="2:25" x14ac:dyDescent="0.35">
      <c r="B3" t="s">
        <v>26</v>
      </c>
      <c r="C3" s="7" cm="1">
        <f t="array" ref="C3">MEDIAN(_xlfn._xlws.FILTER(tbl_EmergencyResponseTime[Response_Time_Minutes],(tbl_EmergencyResponseTime[Call_Type]="Emergency")*(tbl_EmergencyResponseTime[Month]=B3)*(tbl_EmergencyResponseTime[Job_Status]="Completed")))</f>
        <v>66.999999998370185</v>
      </c>
      <c r="D3" s="1">
        <v>55</v>
      </c>
      <c r="P3" s="13"/>
      <c r="Q3" s="13"/>
      <c r="R3" s="13"/>
      <c r="S3" s="13"/>
      <c r="T3" s="13"/>
      <c r="U3" s="13"/>
      <c r="V3" s="13"/>
      <c r="W3" s="13"/>
      <c r="X3" s="13"/>
      <c r="Y3" s="13"/>
    </row>
    <row r="4" spans="2:25" x14ac:dyDescent="0.35">
      <c r="B4" t="s">
        <v>180</v>
      </c>
      <c r="C4" s="7" cm="1">
        <f t="array" ref="C4">MEDIAN(_xlfn._xlws.FILTER(tbl_EmergencyResponseTime[Response_Time_Minutes],(tbl_EmergencyResponseTime[Call_Type]="Emergency")*(tbl_EmergencyResponseTime[Month]=B4)*(tbl_EmergencyResponseTime[Job_Status]="Completed")))</f>
        <v>58.999999998486601</v>
      </c>
      <c r="D4" s="1">
        <f>D3</f>
        <v>55</v>
      </c>
      <c r="P4" s="13"/>
      <c r="Q4" s="13"/>
      <c r="R4" s="13"/>
      <c r="S4" s="13"/>
      <c r="T4" s="13"/>
      <c r="U4" s="13"/>
      <c r="V4" s="13"/>
      <c r="W4" s="13"/>
      <c r="X4" s="13"/>
      <c r="Y4" s="13"/>
    </row>
    <row r="5" spans="2:25" x14ac:dyDescent="0.35">
      <c r="B5" t="s">
        <v>281</v>
      </c>
      <c r="C5" s="7" cm="1">
        <f t="array" ref="C5">MEDIAN(_xlfn._xlws.FILTER(tbl_EmergencyResponseTime[Response_Time_Minutes],(tbl_EmergencyResponseTime[Call_Type]="Emergency")*(tbl_EmergencyResponseTime[Month]=B5)*(tbl_EmergencyResponseTime[Job_Status]="Completed")))</f>
        <v>51.000000003841706</v>
      </c>
      <c r="D5" s="1">
        <f t="shared" ref="D5:D14" si="0">D4</f>
        <v>55</v>
      </c>
      <c r="P5" s="13"/>
      <c r="Q5" s="13"/>
      <c r="R5" s="13"/>
      <c r="S5" s="13"/>
      <c r="T5" s="13"/>
      <c r="U5" s="13"/>
      <c r="V5" s="13"/>
      <c r="W5" s="13"/>
      <c r="X5" s="13"/>
      <c r="Y5" s="13"/>
    </row>
    <row r="6" spans="2:25" x14ac:dyDescent="0.35">
      <c r="B6" t="s">
        <v>382</v>
      </c>
      <c r="C6" s="7" cm="1">
        <f t="array" ref="C6">MEDIAN(_xlfn._xlws.FILTER(tbl_EmergencyResponseTime[Response_Time_Minutes],(tbl_EmergencyResponseTime[Call_Type]="Emergency")*(tbl_EmergencyResponseTime[Month]=B6)*(tbl_EmergencyResponseTime[Job_Status]="Completed")))</f>
        <v>54.499999999534339</v>
      </c>
      <c r="D6" s="1">
        <f t="shared" si="0"/>
        <v>55</v>
      </c>
      <c r="P6" s="13"/>
      <c r="Q6" s="13"/>
      <c r="R6" s="13"/>
      <c r="S6" s="13"/>
      <c r="T6" s="13"/>
      <c r="U6" s="13"/>
      <c r="V6" s="13"/>
      <c r="W6" s="13"/>
      <c r="X6" s="13"/>
      <c r="Y6" s="13"/>
    </row>
    <row r="7" spans="2:25" x14ac:dyDescent="0.35">
      <c r="B7" t="s">
        <v>485</v>
      </c>
      <c r="C7" s="7" cm="1">
        <f t="array" ref="C7">MEDIAN(_xlfn._xlws.FILTER(tbl_EmergencyResponseTime[Response_Time_Minutes],(tbl_EmergencyResponseTime[Call_Type]="Emergency")*(tbl_EmergencyResponseTime[Month]=B7)*(tbl_EmergencyResponseTime[Job_Status]="Completed")))</f>
        <v>43.000000003958121</v>
      </c>
      <c r="D7" s="1">
        <f t="shared" si="0"/>
        <v>55</v>
      </c>
      <c r="P7" s="13"/>
      <c r="Q7" s="13"/>
      <c r="R7" s="13"/>
      <c r="S7" s="13"/>
      <c r="T7" s="13"/>
      <c r="U7" s="13"/>
      <c r="V7" s="13"/>
      <c r="W7" s="13"/>
      <c r="X7" s="13"/>
      <c r="Y7" s="13"/>
    </row>
    <row r="8" spans="2:25" x14ac:dyDescent="0.35">
      <c r="B8" t="s">
        <v>586</v>
      </c>
      <c r="C8" s="7" cm="1">
        <f t="array" ref="C8">MEDIAN(_xlfn._xlws.FILTER(tbl_EmergencyResponseTime[Response_Time_Minutes],(tbl_EmergencyResponseTime[Call_Type]="Emergency")*(tbl_EmergencyResponseTime[Month]=B8)*(tbl_EmergencyResponseTime[Job_Status]="Completed")))</f>
        <v>85.999999997438863</v>
      </c>
      <c r="D8" s="1">
        <f t="shared" si="0"/>
        <v>55</v>
      </c>
    </row>
    <row r="9" spans="2:25" ht="14.5" customHeight="1" x14ac:dyDescent="0.35">
      <c r="B9" t="s">
        <v>687</v>
      </c>
      <c r="C9" s="7" cm="1">
        <f t="array" ref="C9">MEDIAN(_xlfn._xlws.FILTER(tbl_EmergencyResponseTime[Response_Time_Minutes],(tbl_EmergencyResponseTime[Call_Type]="Emergency")*(tbl_EmergencyResponseTime[Month]=B9)*(tbl_EmergencyResponseTime[Job_Status]="Completed")))</f>
        <v>69.000000004889444</v>
      </c>
      <c r="D9" s="1">
        <f t="shared" si="0"/>
        <v>55</v>
      </c>
      <c r="P9" s="12" t="s">
        <v>1338</v>
      </c>
      <c r="Q9" s="12"/>
      <c r="R9" s="12"/>
      <c r="S9" s="12"/>
      <c r="T9" s="12"/>
      <c r="U9" s="12"/>
      <c r="V9" s="12"/>
      <c r="W9" s="12"/>
      <c r="X9" s="12"/>
      <c r="Y9" s="12"/>
    </row>
    <row r="10" spans="2:25" ht="14.5" customHeight="1" x14ac:dyDescent="0.35">
      <c r="B10" t="s">
        <v>788</v>
      </c>
      <c r="C10" s="7" cm="1">
        <f t="array" ref="C10">MEDIAN(_xlfn._xlws.FILTER(tbl_EmergencyResponseTime[Response_Time_Minutes],(tbl_EmergencyResponseTime[Call_Type]="Emergency")*(tbl_EmergencyResponseTime[Month]=B10)*(tbl_EmergencyResponseTime[Job_Status]="Completed")))</f>
        <v>70.499999999301508</v>
      </c>
      <c r="D10" s="1">
        <f t="shared" si="0"/>
        <v>55</v>
      </c>
      <c r="P10" s="12"/>
      <c r="Q10" s="12"/>
      <c r="R10" s="12"/>
      <c r="S10" s="12"/>
      <c r="T10" s="12"/>
      <c r="U10" s="12"/>
      <c r="V10" s="12"/>
      <c r="W10" s="12"/>
      <c r="X10" s="12"/>
      <c r="Y10" s="12"/>
    </row>
    <row r="11" spans="2:25" ht="14.5" customHeight="1" x14ac:dyDescent="0.35">
      <c r="B11" t="s">
        <v>889</v>
      </c>
      <c r="C11" s="7" cm="1">
        <f t="array" ref="C11">MEDIAN(_xlfn._xlws.FILTER(tbl_EmergencyResponseTime[Response_Time_Minutes],(tbl_EmergencyResponseTime[Call_Type]="Emergency")*(tbl_EmergencyResponseTime[Month]=B11)*(tbl_EmergencyResponseTime[Job_Status]="Completed")))</f>
        <v>47.999999999301508</v>
      </c>
      <c r="D11" s="1">
        <f t="shared" si="0"/>
        <v>55</v>
      </c>
      <c r="P11" s="12"/>
      <c r="Q11" s="12"/>
      <c r="R11" s="12"/>
      <c r="S11" s="12"/>
      <c r="T11" s="12"/>
      <c r="U11" s="12"/>
      <c r="V11" s="12"/>
      <c r="W11" s="12"/>
      <c r="X11" s="12"/>
      <c r="Y11" s="12"/>
    </row>
    <row r="12" spans="2:25" ht="14.5" customHeight="1" x14ac:dyDescent="0.35">
      <c r="B12" t="s">
        <v>990</v>
      </c>
      <c r="C12" s="7" cm="1">
        <f t="array" ref="C12">MEDIAN(_xlfn._xlws.FILTER(tbl_EmergencyResponseTime[Response_Time_Minutes],(tbl_EmergencyResponseTime[Call_Type]="Emergency")*(tbl_EmergencyResponseTime[Month]=B12)*(tbl_EmergencyResponseTime[Job_Status]="Completed")))</f>
        <v>51.999999991385266</v>
      </c>
      <c r="D12" s="1">
        <f t="shared" si="0"/>
        <v>55</v>
      </c>
      <c r="P12" s="12"/>
      <c r="Q12" s="12"/>
      <c r="R12" s="12"/>
      <c r="S12" s="12"/>
      <c r="T12" s="12"/>
      <c r="U12" s="12"/>
      <c r="V12" s="12"/>
      <c r="W12" s="12"/>
      <c r="X12" s="12"/>
      <c r="Y12" s="12"/>
    </row>
    <row r="13" spans="2:25" ht="14.5" customHeight="1" x14ac:dyDescent="0.35">
      <c r="B13" t="s">
        <v>1091</v>
      </c>
      <c r="C13" s="7" cm="1">
        <f t="array" ref="C13">MEDIAN(_xlfn._xlws.FILTER(tbl_EmergencyResponseTime[Response_Time_Minutes],(tbl_EmergencyResponseTime[Call_Type]="Emergency")*(tbl_EmergencyResponseTime[Month]=B13)*(tbl_EmergencyResponseTime[Job_Status]="Completed")))</f>
        <v>62.499999999417923</v>
      </c>
      <c r="D13" s="1">
        <f t="shared" si="0"/>
        <v>55</v>
      </c>
      <c r="P13" s="12"/>
      <c r="Q13" s="12"/>
      <c r="R13" s="12"/>
      <c r="S13" s="12"/>
      <c r="T13" s="12"/>
      <c r="U13" s="12"/>
      <c r="V13" s="12"/>
      <c r="W13" s="12"/>
      <c r="X13" s="12"/>
      <c r="Y13" s="12"/>
    </row>
    <row r="14" spans="2:25" x14ac:dyDescent="0.35">
      <c r="B14" t="s">
        <v>1192</v>
      </c>
      <c r="C14" s="7" cm="1">
        <f t="array" ref="C14">MEDIAN(_xlfn._xlws.FILTER(tbl_EmergencyResponseTime[Response_Time_Minutes],(tbl_EmergencyResponseTime[Call_Type]="Emergency")*(tbl_EmergencyResponseTime[Month]=B14)*(tbl_EmergencyResponseTime[Job_Status]="Completed")))</f>
        <v>53.49999999627471</v>
      </c>
      <c r="D14" s="1">
        <f t="shared" si="0"/>
        <v>55</v>
      </c>
    </row>
    <row r="15" spans="2:25" x14ac:dyDescent="0.35">
      <c r="D15" s="7"/>
    </row>
    <row r="16" spans="2:25" x14ac:dyDescent="0.35">
      <c r="D16" s="7"/>
    </row>
    <row r="17" spans="2:9" x14ac:dyDescent="0.35">
      <c r="D17" s="7"/>
    </row>
    <row r="18" spans="2:9" x14ac:dyDescent="0.35">
      <c r="D18" s="7"/>
    </row>
    <row r="19" spans="2:9" x14ac:dyDescent="0.35">
      <c r="B19" s="1" t="s">
        <v>1329</v>
      </c>
      <c r="C19" s="1" t="s">
        <v>1331</v>
      </c>
      <c r="D19" s="1" t="s">
        <v>1332</v>
      </c>
      <c r="E19" s="1" t="s">
        <v>1333</v>
      </c>
      <c r="F19" s="1" t="s">
        <v>1334</v>
      </c>
      <c r="G19" s="1" t="s">
        <v>1335</v>
      </c>
      <c r="H19" s="1" t="s">
        <v>1336</v>
      </c>
      <c r="I19" s="1" t="s">
        <v>1337</v>
      </c>
    </row>
    <row r="20" spans="2:9" x14ac:dyDescent="0.35">
      <c r="B20" s="1">
        <v>0</v>
      </c>
      <c r="C20" s="7" cm="1">
        <f t="array" ref="C20">IFERROR(MEDIAN(_xlfn._xlws.FILTER(tbl_EmergencyResponseTime[Response_Time_Minutes],(tbl_EmergencyResponseTime[Call_Type]="Emergency")*(tbl_EmergencyResponseTime[Hour]=$B20)*(tbl_EmergencyResponseTime[Job_Status]="Completed")*(tbl_EmergencyResponseTime[Weekday]=C$19))),"")</f>
        <v>24.999999997671694</v>
      </c>
      <c r="D20" s="7" t="str" cm="1">
        <f t="array" ref="D20">IFERROR(MEDIAN(_xlfn._xlws.FILTER(tbl_EmergencyResponseTime[Response_Time_Minutes],(tbl_EmergencyResponseTime[Call_Type]="Emergency")*(tbl_EmergencyResponseTime[Hour]=$B20)*(tbl_EmergencyResponseTime[Job_Status]="Completed")*(tbl_EmergencyResponseTime[Weekday]=D$19))),"")</f>
        <v/>
      </c>
      <c r="E20" s="7" cm="1">
        <f t="array" ref="E20">IFERROR(MEDIAN(_xlfn._xlws.FILTER(tbl_EmergencyResponseTime[Response_Time_Minutes],(tbl_EmergencyResponseTime[Call_Type]="Emergency")*(tbl_EmergencyResponseTime[Hour]=$B20)*(tbl_EmergencyResponseTime[Job_Status]="Completed")*(tbl_EmergencyResponseTime[Weekday]=E$19))),"")</f>
        <v>48.999999997322448</v>
      </c>
      <c r="F20" s="7" t="str" cm="1">
        <f t="array" ref="F20">IFERROR(MEDIAN(_xlfn._xlws.FILTER(tbl_EmergencyResponseTime[Response_Time_Minutes],(tbl_EmergencyResponseTime[Call_Type]="Emergency")*(tbl_EmergencyResponseTime[Hour]=$B20)*(tbl_EmergencyResponseTime[Job_Status]="Completed")*(tbl_EmergencyResponseTime[Weekday]=F$19))),"")</f>
        <v/>
      </c>
      <c r="G20" s="7" t="str" cm="1">
        <f t="array" ref="G20">IFERROR(MEDIAN(_xlfn._xlws.FILTER(tbl_EmergencyResponseTime[Response_Time_Minutes],(tbl_EmergencyResponseTime[Call_Type]="Emergency")*(tbl_EmergencyResponseTime[Hour]=$B20)*(tbl_EmergencyResponseTime[Job_Status]="Completed")*(tbl_EmergencyResponseTime[Weekday]=G$19))),"")</f>
        <v/>
      </c>
      <c r="H20" s="7" cm="1">
        <f t="array" ref="H20">IFERROR(MEDIAN(_xlfn._xlws.FILTER(tbl_EmergencyResponseTime[Response_Time_Minutes],(tbl_EmergencyResponseTime[Call_Type]="Emergency")*(tbl_EmergencyResponseTime[Hour]=$B20)*(tbl_EmergencyResponseTime[Job_Status]="Completed")*(tbl_EmergencyResponseTime[Weekday]=H$19))),"")</f>
        <v>95.000000005820766</v>
      </c>
      <c r="I20" s="7" cm="1">
        <f t="array" ref="I20">IFERROR(MEDIAN(_xlfn._xlws.FILTER(tbl_EmergencyResponseTime[Response_Time_Minutes],(tbl_EmergencyResponseTime[Call_Type]="Emergency")*(tbl_EmergencyResponseTime[Hour]=$B20)*(tbl_EmergencyResponseTime[Job_Status]="Completed")*(tbl_EmergencyResponseTime[Weekday]=I$19))),"")</f>
        <v>53.999999997904524</v>
      </c>
    </row>
    <row r="21" spans="2:9" x14ac:dyDescent="0.35">
      <c r="B21" s="1">
        <v>2</v>
      </c>
      <c r="C21" s="7" t="str" cm="1">
        <f t="array" ref="C21">IFERROR(MEDIAN(_xlfn._xlws.FILTER(tbl_EmergencyResponseTime[Response_Time_Minutes],(tbl_EmergencyResponseTime[Call_Type]="Emergency")*(tbl_EmergencyResponseTime[Hour]=$B21)*(tbl_EmergencyResponseTime[Job_Status]="Completed")*(tbl_EmergencyResponseTime[Weekday]=C$19))),"")</f>
        <v/>
      </c>
      <c r="D21" s="7" cm="1">
        <f t="array" ref="D21">IFERROR(MEDIAN(_xlfn._xlws.FILTER(tbl_EmergencyResponseTime[Response_Time_Minutes],(tbl_EmergencyResponseTime[Call_Type]="Emergency")*(tbl_EmergencyResponseTime[Hour]=$B21)*(tbl_EmergencyResponseTime[Job_Status]="Completed")*(tbl_EmergencyResponseTime[Weekday]=D$19))),"")</f>
        <v>46.999999996041879</v>
      </c>
      <c r="E21" s="7" t="str" cm="1">
        <f t="array" ref="E21">IFERROR(MEDIAN(_xlfn._xlws.FILTER(tbl_EmergencyResponseTime[Response_Time_Minutes],(tbl_EmergencyResponseTime[Call_Type]="Emergency")*(tbl_EmergencyResponseTime[Hour]=$B21)*(tbl_EmergencyResponseTime[Job_Status]="Completed")*(tbl_EmergencyResponseTime[Weekday]=E$19))),"")</f>
        <v/>
      </c>
      <c r="F21" s="7" t="str" cm="1">
        <f t="array" ref="F21">IFERROR(MEDIAN(_xlfn._xlws.FILTER(tbl_EmergencyResponseTime[Response_Time_Minutes],(tbl_EmergencyResponseTime[Call_Type]="Emergency")*(tbl_EmergencyResponseTime[Hour]=$B21)*(tbl_EmergencyResponseTime[Job_Status]="Completed")*(tbl_EmergencyResponseTime[Weekday]=F$19))),"")</f>
        <v/>
      </c>
      <c r="G21" s="7" cm="1">
        <f t="array" ref="G21">IFERROR(MEDIAN(_xlfn._xlws.FILTER(tbl_EmergencyResponseTime[Response_Time_Minutes],(tbl_EmergencyResponseTime[Call_Type]="Emergency")*(tbl_EmergencyResponseTime[Hour]=$B21)*(tbl_EmergencyResponseTime[Job_Status]="Completed")*(tbl_EmergencyResponseTime[Weekday]=G$19))),"")</f>
        <v>78.999999995576218</v>
      </c>
      <c r="H21" s="7" t="str" cm="1">
        <f t="array" ref="H21">IFERROR(MEDIAN(_xlfn._xlws.FILTER(tbl_EmergencyResponseTime[Response_Time_Minutes],(tbl_EmergencyResponseTime[Call_Type]="Emergency")*(tbl_EmergencyResponseTime[Hour]=$B21)*(tbl_EmergencyResponseTime[Job_Status]="Completed")*(tbl_EmergencyResponseTime[Weekday]=H$19))),"")</f>
        <v/>
      </c>
      <c r="I21" s="7" t="str" cm="1">
        <f t="array" ref="I21">IFERROR(MEDIAN(_xlfn._xlws.FILTER(tbl_EmergencyResponseTime[Response_Time_Minutes],(tbl_EmergencyResponseTime[Call_Type]="Emergency")*(tbl_EmergencyResponseTime[Hour]=$B21)*(tbl_EmergencyResponseTime[Job_Status]="Completed")*(tbl_EmergencyResponseTime[Weekday]=I$19))),"")</f>
        <v/>
      </c>
    </row>
    <row r="22" spans="2:9" x14ac:dyDescent="0.35">
      <c r="B22" s="1">
        <v>3</v>
      </c>
      <c r="C22" s="7" cm="1">
        <f t="array" ref="C22">IFERROR(MEDIAN(_xlfn._xlws.FILTER(tbl_EmergencyResponseTime[Response_Time_Minutes],(tbl_EmergencyResponseTime[Call_Type]="Emergency")*(tbl_EmergencyResponseTime[Hour]=$B22)*(tbl_EmergencyResponseTime[Job_Status]="Completed")*(tbl_EmergencyResponseTime[Weekday]=C$19))),"")</f>
        <v>47.999999999301508</v>
      </c>
      <c r="D22" s="7" cm="1">
        <f t="array" ref="D22">IFERROR(MEDIAN(_xlfn._xlws.FILTER(tbl_EmergencyResponseTime[Response_Time_Minutes],(tbl_EmergencyResponseTime[Call_Type]="Emergency")*(tbl_EmergencyResponseTime[Hour]=$B22)*(tbl_EmergencyResponseTime[Job_Status]="Completed")*(tbl_EmergencyResponseTime[Weekday]=D$19))),"")</f>
        <v>43.000000003958121</v>
      </c>
      <c r="E22" s="7" t="str" cm="1">
        <f t="array" ref="E22">IFERROR(MEDIAN(_xlfn._xlws.FILTER(tbl_EmergencyResponseTime[Response_Time_Minutes],(tbl_EmergencyResponseTime[Call_Type]="Emergency")*(tbl_EmergencyResponseTime[Hour]=$B22)*(tbl_EmergencyResponseTime[Job_Status]="Completed")*(tbl_EmergencyResponseTime[Weekday]=E$19))),"")</f>
        <v/>
      </c>
      <c r="F22" s="7" cm="1">
        <f t="array" ref="F22">IFERROR(MEDIAN(_xlfn._xlws.FILTER(tbl_EmergencyResponseTime[Response_Time_Minutes],(tbl_EmergencyResponseTime[Call_Type]="Emergency")*(tbl_EmergencyResponseTime[Hour]=$B22)*(tbl_EmergencyResponseTime[Job_Status]="Completed")*(tbl_EmergencyResponseTime[Weekday]=F$19))),"")</f>
        <v>91.000000003259629</v>
      </c>
      <c r="G22" s="7" t="str" cm="1">
        <f t="array" ref="G22">IFERROR(MEDIAN(_xlfn._xlws.FILTER(tbl_EmergencyResponseTime[Response_Time_Minutes],(tbl_EmergencyResponseTime[Call_Type]="Emergency")*(tbl_EmergencyResponseTime[Hour]=$B22)*(tbl_EmergencyResponseTime[Job_Status]="Completed")*(tbl_EmergencyResponseTime[Weekday]=G$19))),"")</f>
        <v/>
      </c>
      <c r="H22" s="7" t="str" cm="1">
        <f t="array" ref="H22">IFERROR(MEDIAN(_xlfn._xlws.FILTER(tbl_EmergencyResponseTime[Response_Time_Minutes],(tbl_EmergencyResponseTime[Call_Type]="Emergency")*(tbl_EmergencyResponseTime[Hour]=$B22)*(tbl_EmergencyResponseTime[Job_Status]="Completed")*(tbl_EmergencyResponseTime[Weekday]=H$19))),"")</f>
        <v/>
      </c>
      <c r="I22" s="7" t="str" cm="1">
        <f t="array" ref="I22">IFERROR(MEDIAN(_xlfn._xlws.FILTER(tbl_EmergencyResponseTime[Response_Time_Minutes],(tbl_EmergencyResponseTime[Call_Type]="Emergency")*(tbl_EmergencyResponseTime[Hour]=$B22)*(tbl_EmergencyResponseTime[Job_Status]="Completed")*(tbl_EmergencyResponseTime[Weekday]=I$19))),"")</f>
        <v/>
      </c>
    </row>
    <row r="23" spans="2:9" x14ac:dyDescent="0.35">
      <c r="B23" s="1">
        <v>4</v>
      </c>
      <c r="C23" s="7" t="str" cm="1">
        <f t="array" ref="C23">IFERROR(MEDIAN(_xlfn._xlws.FILTER(tbl_EmergencyResponseTime[Response_Time_Minutes],(tbl_EmergencyResponseTime[Call_Type]="Emergency")*(tbl_EmergencyResponseTime[Hour]=$B23)*(tbl_EmergencyResponseTime[Job_Status]="Completed")*(tbl_EmergencyResponseTime[Weekday]=C$19))),"")</f>
        <v/>
      </c>
      <c r="D23" s="7" cm="1">
        <f t="array" ref="D23">IFERROR(MEDIAN(_xlfn._xlws.FILTER(tbl_EmergencyResponseTime[Response_Time_Minutes],(tbl_EmergencyResponseTime[Call_Type]="Emergency")*(tbl_EmergencyResponseTime[Hour]=$B23)*(tbl_EmergencyResponseTime[Job_Status]="Completed")*(tbl_EmergencyResponseTime[Weekday]=D$19))),"")</f>
        <v>113.00000000162981</v>
      </c>
      <c r="E23" s="7" cm="1">
        <f t="array" ref="E23">IFERROR(MEDIAN(_xlfn._xlws.FILTER(tbl_EmergencyResponseTime[Response_Time_Minutes],(tbl_EmergencyResponseTime[Call_Type]="Emergency")*(tbl_EmergencyResponseTime[Hour]=$B23)*(tbl_EmergencyResponseTime[Job_Status]="Completed")*(tbl_EmergencyResponseTime[Weekday]=E$19))),"")</f>
        <v>58.000000000465661</v>
      </c>
      <c r="F23" s="7" t="str" cm="1">
        <f t="array" ref="F23">IFERROR(MEDIAN(_xlfn._xlws.FILTER(tbl_EmergencyResponseTime[Response_Time_Minutes],(tbl_EmergencyResponseTime[Call_Type]="Emergency")*(tbl_EmergencyResponseTime[Hour]=$B23)*(tbl_EmergencyResponseTime[Job_Status]="Completed")*(tbl_EmergencyResponseTime[Weekday]=F$19))),"")</f>
        <v/>
      </c>
      <c r="G23" s="7" t="str" cm="1">
        <f t="array" ref="G23">IFERROR(MEDIAN(_xlfn._xlws.FILTER(tbl_EmergencyResponseTime[Response_Time_Minutes],(tbl_EmergencyResponseTime[Call_Type]="Emergency")*(tbl_EmergencyResponseTime[Hour]=$B23)*(tbl_EmergencyResponseTime[Job_Status]="Completed")*(tbl_EmergencyResponseTime[Weekday]=G$19))),"")</f>
        <v/>
      </c>
      <c r="H23" s="7" t="str" cm="1">
        <f t="array" ref="H23">IFERROR(MEDIAN(_xlfn._xlws.FILTER(tbl_EmergencyResponseTime[Response_Time_Minutes],(tbl_EmergencyResponseTime[Call_Type]="Emergency")*(tbl_EmergencyResponseTime[Hour]=$B23)*(tbl_EmergencyResponseTime[Job_Status]="Completed")*(tbl_EmergencyResponseTime[Weekday]=H$19))),"")</f>
        <v/>
      </c>
      <c r="I23" s="7" t="str" cm="1">
        <f t="array" ref="I23">IFERROR(MEDIAN(_xlfn._xlws.FILTER(tbl_EmergencyResponseTime[Response_Time_Minutes],(tbl_EmergencyResponseTime[Call_Type]="Emergency")*(tbl_EmergencyResponseTime[Hour]=$B23)*(tbl_EmergencyResponseTime[Job_Status]="Completed")*(tbl_EmergencyResponseTime[Weekday]=I$19))),"")</f>
        <v/>
      </c>
    </row>
    <row r="24" spans="2:9" x14ac:dyDescent="0.35">
      <c r="B24" s="1">
        <v>5</v>
      </c>
      <c r="C24" s="7" t="str" cm="1">
        <f t="array" ref="C24">IFERROR(MEDIAN(_xlfn._xlws.FILTER(tbl_EmergencyResponseTime[Response_Time_Minutes],(tbl_EmergencyResponseTime[Call_Type]="Emergency")*(tbl_EmergencyResponseTime[Hour]=$B24)*(tbl_EmergencyResponseTime[Job_Status]="Completed")*(tbl_EmergencyResponseTime[Weekday]=C$19))),"")</f>
        <v/>
      </c>
      <c r="D24" s="7" cm="1">
        <f t="array" ref="D24">IFERROR(MEDIAN(_xlfn._xlws.FILTER(tbl_EmergencyResponseTime[Response_Time_Minutes],(tbl_EmergencyResponseTime[Call_Type]="Emergency")*(tbl_EmergencyResponseTime[Hour]=$B24)*(tbl_EmergencyResponseTime[Job_Status]="Completed")*(tbl_EmergencyResponseTime[Weekday]=D$19))),"")</f>
        <v>56.499999995576218</v>
      </c>
      <c r="E24" s="7" cm="1">
        <f t="array" ref="E24">IFERROR(MEDIAN(_xlfn._xlws.FILTER(tbl_EmergencyResponseTime[Response_Time_Minutes],(tbl_EmergencyResponseTime[Call_Type]="Emergency")*(tbl_EmergencyResponseTime[Hour]=$B24)*(tbl_EmergencyResponseTime[Job_Status]="Completed")*(tbl_EmergencyResponseTime[Weekday]=E$19))),"")</f>
        <v>59.99999999650754</v>
      </c>
      <c r="F24" s="7" cm="1">
        <f t="array" ref="F24">IFERROR(MEDIAN(_xlfn._xlws.FILTER(tbl_EmergencyResponseTime[Response_Time_Minutes],(tbl_EmergencyResponseTime[Call_Type]="Emergency")*(tbl_EmergencyResponseTime[Hour]=$B24)*(tbl_EmergencyResponseTime[Job_Status]="Completed")*(tbl_EmergencyResponseTime[Weekday]=F$19))),"")</f>
        <v>56.999999997206032</v>
      </c>
      <c r="G24" s="7" t="str" cm="1">
        <f t="array" ref="G24">IFERROR(MEDIAN(_xlfn._xlws.FILTER(tbl_EmergencyResponseTime[Response_Time_Minutes],(tbl_EmergencyResponseTime[Call_Type]="Emergency")*(tbl_EmergencyResponseTime[Hour]=$B24)*(tbl_EmergencyResponseTime[Job_Status]="Completed")*(tbl_EmergencyResponseTime[Weekday]=G$19))),"")</f>
        <v/>
      </c>
      <c r="H24" s="7" t="str" cm="1">
        <f t="array" ref="H24">IFERROR(MEDIAN(_xlfn._xlws.FILTER(tbl_EmergencyResponseTime[Response_Time_Minutes],(tbl_EmergencyResponseTime[Call_Type]="Emergency")*(tbl_EmergencyResponseTime[Hour]=$B24)*(tbl_EmergencyResponseTime[Job_Status]="Completed")*(tbl_EmergencyResponseTime[Weekday]=H$19))),"")</f>
        <v/>
      </c>
      <c r="I24" s="7" t="str" cm="1">
        <f t="array" ref="I24">IFERROR(MEDIAN(_xlfn._xlws.FILTER(tbl_EmergencyResponseTime[Response_Time_Minutes],(tbl_EmergencyResponseTime[Call_Type]="Emergency")*(tbl_EmergencyResponseTime[Hour]=$B24)*(tbl_EmergencyResponseTime[Job_Status]="Completed")*(tbl_EmergencyResponseTime[Weekday]=I$19))),"")</f>
        <v/>
      </c>
    </row>
    <row r="25" spans="2:9" x14ac:dyDescent="0.35">
      <c r="B25" s="1">
        <v>6</v>
      </c>
      <c r="C25" s="7" cm="1">
        <f t="array" ref="C25">IFERROR(MEDIAN(_xlfn._xlws.FILTER(tbl_EmergencyResponseTime[Response_Time_Minutes],(tbl_EmergencyResponseTime[Call_Type]="Emergency")*(tbl_EmergencyResponseTime[Hour]=$B25)*(tbl_EmergencyResponseTime[Job_Status]="Completed")*(tbl_EmergencyResponseTime[Weekday]=C$19))),"")</f>
        <v>22.5</v>
      </c>
      <c r="D25" s="7" t="str" cm="1">
        <f t="array" ref="D25">IFERROR(MEDIAN(_xlfn._xlws.FILTER(tbl_EmergencyResponseTime[Response_Time_Minutes],(tbl_EmergencyResponseTime[Call_Type]="Emergency")*(tbl_EmergencyResponseTime[Hour]=$B25)*(tbl_EmergencyResponseTime[Job_Status]="Completed")*(tbl_EmergencyResponseTime[Weekday]=D$19))),"")</f>
        <v/>
      </c>
      <c r="E25" s="7" cm="1">
        <f t="array" ref="E25">IFERROR(MEDIAN(_xlfn._xlws.FILTER(tbl_EmergencyResponseTime[Response_Time_Minutes],(tbl_EmergencyResponseTime[Call_Type]="Emergency")*(tbl_EmergencyResponseTime[Hour]=$B25)*(tbl_EmergencyResponseTime[Job_Status]="Completed")*(tbl_EmergencyResponseTime[Weekday]=E$19))),"")</f>
        <v>52.000000001862645</v>
      </c>
      <c r="F25" s="7" cm="1">
        <f t="array" ref="F25">IFERROR(MEDIAN(_xlfn._xlws.FILTER(tbl_EmergencyResponseTime[Response_Time_Minutes],(tbl_EmergencyResponseTime[Call_Type]="Emergency")*(tbl_EmergencyResponseTime[Hour]=$B25)*(tbl_EmergencyResponseTime[Job_Status]="Completed")*(tbl_EmergencyResponseTime[Weekday]=F$19))),"")</f>
        <v>43.000000003958121</v>
      </c>
      <c r="G25" s="7" t="str" cm="1">
        <f t="array" ref="G25">IFERROR(MEDIAN(_xlfn._xlws.FILTER(tbl_EmergencyResponseTime[Response_Time_Minutes],(tbl_EmergencyResponseTime[Call_Type]="Emergency")*(tbl_EmergencyResponseTime[Hour]=$B25)*(tbl_EmergencyResponseTime[Job_Status]="Completed")*(tbl_EmergencyResponseTime[Weekday]=G$19))),"")</f>
        <v/>
      </c>
      <c r="H25" s="7" t="str" cm="1">
        <f t="array" ref="H25">IFERROR(MEDIAN(_xlfn._xlws.FILTER(tbl_EmergencyResponseTime[Response_Time_Minutes],(tbl_EmergencyResponseTime[Call_Type]="Emergency")*(tbl_EmergencyResponseTime[Hour]=$B25)*(tbl_EmergencyResponseTime[Job_Status]="Completed")*(tbl_EmergencyResponseTime[Weekday]=H$19))),"")</f>
        <v/>
      </c>
      <c r="I25" s="7" cm="1">
        <f t="array" ref="I25">IFERROR(MEDIAN(_xlfn._xlws.FILTER(tbl_EmergencyResponseTime[Response_Time_Minutes],(tbl_EmergencyResponseTime[Call_Type]="Emergency")*(tbl_EmergencyResponseTime[Hour]=$B25)*(tbl_EmergencyResponseTime[Job_Status]="Completed")*(tbl_EmergencyResponseTime[Weekday]=I$19))),"")</f>
        <v>37.999999998137355</v>
      </c>
    </row>
    <row r="26" spans="2:9" x14ac:dyDescent="0.35">
      <c r="B26" s="1">
        <v>7</v>
      </c>
      <c r="C26" s="7" t="str" cm="1">
        <f t="array" ref="C26">IFERROR(MEDIAN(_xlfn._xlws.FILTER(tbl_EmergencyResponseTime[Response_Time_Minutes],(tbl_EmergencyResponseTime[Call_Type]="Emergency")*(tbl_EmergencyResponseTime[Hour]=$B26)*(tbl_EmergencyResponseTime[Job_Status]="Completed")*(tbl_EmergencyResponseTime[Weekday]=C$19))),"")</f>
        <v/>
      </c>
      <c r="D26" s="7" t="str" cm="1">
        <f t="array" ref="D26">IFERROR(MEDIAN(_xlfn._xlws.FILTER(tbl_EmergencyResponseTime[Response_Time_Minutes],(tbl_EmergencyResponseTime[Call_Type]="Emergency")*(tbl_EmergencyResponseTime[Hour]=$B26)*(tbl_EmergencyResponseTime[Job_Status]="Completed")*(tbl_EmergencyResponseTime[Weekday]=D$19))),"")</f>
        <v/>
      </c>
      <c r="E26" s="7" t="str" cm="1">
        <f t="array" ref="E26">IFERROR(MEDIAN(_xlfn._xlws.FILTER(tbl_EmergencyResponseTime[Response_Time_Minutes],(tbl_EmergencyResponseTime[Call_Type]="Emergency")*(tbl_EmergencyResponseTime[Hour]=$B26)*(tbl_EmergencyResponseTime[Job_Status]="Completed")*(tbl_EmergencyResponseTime[Weekday]=E$19))),"")</f>
        <v/>
      </c>
      <c r="F26" s="7" cm="1">
        <f t="array" ref="F26">IFERROR(MEDIAN(_xlfn._xlws.FILTER(tbl_EmergencyResponseTime[Response_Time_Minutes],(tbl_EmergencyResponseTime[Call_Type]="Emergency")*(tbl_EmergencyResponseTime[Hour]=$B26)*(tbl_EmergencyResponseTime[Job_Status]="Completed")*(tbl_EmergencyResponseTime[Weekday]=F$19))),"")</f>
        <v>46.999999996041879</v>
      </c>
      <c r="G26" s="7" cm="1">
        <f t="array" ref="G26">IFERROR(MEDIAN(_xlfn._xlws.FILTER(tbl_EmergencyResponseTime[Response_Time_Minutes],(tbl_EmergencyResponseTime[Call_Type]="Emergency")*(tbl_EmergencyResponseTime[Hour]=$B26)*(tbl_EmergencyResponseTime[Job_Status]="Completed")*(tbl_EmergencyResponseTime[Weekday]=G$19))),"")</f>
        <v>67.999999996391125</v>
      </c>
      <c r="H26" s="7" cm="1">
        <f t="array" ref="H26">IFERROR(MEDIAN(_xlfn._xlws.FILTER(tbl_EmergencyResponseTime[Response_Time_Minutes],(tbl_EmergencyResponseTime[Call_Type]="Emergency")*(tbl_EmergencyResponseTime[Hour]=$B26)*(tbl_EmergencyResponseTime[Job_Status]="Completed")*(tbl_EmergencyResponseTime[Weekday]=H$19))),"")</f>
        <v>13.999999993247911</v>
      </c>
      <c r="I26" s="7" t="str" cm="1">
        <f t="array" ref="I26">IFERROR(MEDIAN(_xlfn._xlws.FILTER(tbl_EmergencyResponseTime[Response_Time_Minutes],(tbl_EmergencyResponseTime[Call_Type]="Emergency")*(tbl_EmergencyResponseTime[Hour]=$B26)*(tbl_EmergencyResponseTime[Job_Status]="Completed")*(tbl_EmergencyResponseTime[Weekday]=I$19))),"")</f>
        <v/>
      </c>
    </row>
    <row r="27" spans="2:9" x14ac:dyDescent="0.35">
      <c r="B27" s="1">
        <v>8</v>
      </c>
      <c r="C27" s="7" cm="1">
        <f t="array" ref="C27">IFERROR(MEDIAN(_xlfn._xlws.FILTER(tbl_EmergencyResponseTime[Response_Time_Minutes],(tbl_EmergencyResponseTime[Call_Type]="Emergency")*(tbl_EmergencyResponseTime[Hour]=$B27)*(tbl_EmergencyResponseTime[Job_Status]="Completed")*(tbl_EmergencyResponseTime[Weekday]=C$19))),"")</f>
        <v>42.999999993480742</v>
      </c>
      <c r="D27" s="7" cm="1">
        <f t="array" ref="D27">IFERROR(MEDIAN(_xlfn._xlws.FILTER(tbl_EmergencyResponseTime[Response_Time_Minutes],(tbl_EmergencyResponseTime[Call_Type]="Emergency")*(tbl_EmergencyResponseTime[Hour]=$B27)*(tbl_EmergencyResponseTime[Job_Status]="Completed")*(tbl_EmergencyResponseTime[Weekday]=D$19))),"")</f>
        <v>31.999999999534339</v>
      </c>
      <c r="E27" s="7" cm="1">
        <f t="array" ref="E27">IFERROR(MEDIAN(_xlfn._xlws.FILTER(tbl_EmergencyResponseTime[Response_Time_Minutes],(tbl_EmergencyResponseTime[Call_Type]="Emergency")*(tbl_EmergencyResponseTime[Hour]=$B27)*(tbl_EmergencyResponseTime[Job_Status]="Completed")*(tbl_EmergencyResponseTime[Weekday]=E$19))),"")</f>
        <v>50.500000002211891</v>
      </c>
      <c r="F27" s="7" cm="1">
        <f t="array" ref="F27">IFERROR(MEDIAN(_xlfn._xlws.FILTER(tbl_EmergencyResponseTime[Response_Time_Minutes],(tbl_EmergencyResponseTime[Call_Type]="Emergency")*(tbl_EmergencyResponseTime[Hour]=$B27)*(tbl_EmergencyResponseTime[Job_Status]="Completed")*(tbl_EmergencyResponseTime[Weekday]=F$19))),"")</f>
        <v>34.999999998835847</v>
      </c>
      <c r="G27" s="7" cm="1">
        <f t="array" ref="G27">IFERROR(MEDIAN(_xlfn._xlws.FILTER(tbl_EmergencyResponseTime[Response_Time_Minutes],(tbl_EmergencyResponseTime[Call_Type]="Emergency")*(tbl_EmergencyResponseTime[Hour]=$B27)*(tbl_EmergencyResponseTime[Job_Status]="Completed")*(tbl_EmergencyResponseTime[Weekday]=G$19))),"")</f>
        <v>76.499999997904524</v>
      </c>
      <c r="H27" s="7" t="str" cm="1">
        <f t="array" ref="H27">IFERROR(MEDIAN(_xlfn._xlws.FILTER(tbl_EmergencyResponseTime[Response_Time_Minutes],(tbl_EmergencyResponseTime[Call_Type]="Emergency")*(tbl_EmergencyResponseTime[Hour]=$B27)*(tbl_EmergencyResponseTime[Job_Status]="Completed")*(tbl_EmergencyResponseTime[Weekday]=H$19))),"")</f>
        <v/>
      </c>
      <c r="I27" s="7" cm="1">
        <f t="array" ref="I27">IFERROR(MEDIAN(_xlfn._xlws.FILTER(tbl_EmergencyResponseTime[Response_Time_Minutes],(tbl_EmergencyResponseTime[Call_Type]="Emergency")*(tbl_EmergencyResponseTime[Hour]=$B27)*(tbl_EmergencyResponseTime[Job_Status]="Completed")*(tbl_EmergencyResponseTime[Weekday]=I$19))),"")</f>
        <v>88.000000003958121</v>
      </c>
    </row>
    <row r="28" spans="2:9" x14ac:dyDescent="0.35">
      <c r="B28" s="1">
        <v>9</v>
      </c>
      <c r="C28" s="7" cm="1">
        <f t="array" ref="C28">IFERROR(MEDIAN(_xlfn._xlws.FILTER(tbl_EmergencyResponseTime[Response_Time_Minutes],(tbl_EmergencyResponseTime[Call_Type]="Emergency")*(tbl_EmergencyResponseTime[Hour]=$B28)*(tbl_EmergencyResponseTime[Job_Status]="Completed")*(tbl_EmergencyResponseTime[Weekday]=C$19))),"")</f>
        <v>85.999999997438863</v>
      </c>
      <c r="D28" s="7" cm="1">
        <f t="array" ref="D28">IFERROR(MEDIAN(_xlfn._xlws.FILTER(tbl_EmergencyResponseTime[Response_Time_Minutes],(tbl_EmergencyResponseTime[Call_Type]="Emergency")*(tbl_EmergencyResponseTime[Hour]=$B28)*(tbl_EmergencyResponseTime[Job_Status]="Completed")*(tbl_EmergencyResponseTime[Weekday]=D$19))),"")</f>
        <v>55.000000001164153</v>
      </c>
      <c r="E28" s="7" cm="1">
        <f t="array" ref="E28">IFERROR(MEDIAN(_xlfn._xlws.FILTER(tbl_EmergencyResponseTime[Response_Time_Minutes],(tbl_EmergencyResponseTime[Call_Type]="Emergency")*(tbl_EmergencyResponseTime[Hour]=$B28)*(tbl_EmergencyResponseTime[Job_Status]="Completed")*(tbl_EmergencyResponseTime[Weekday]=E$19))),"")</f>
        <v>55.999999999185093</v>
      </c>
      <c r="F28" s="7" cm="1">
        <f t="array" ref="F28">IFERROR(MEDIAN(_xlfn._xlws.FILTER(tbl_EmergencyResponseTime[Response_Time_Minutes],(tbl_EmergencyResponseTime[Call_Type]="Emergency")*(tbl_EmergencyResponseTime[Hour]=$B28)*(tbl_EmergencyResponseTime[Job_Status]="Completed")*(tbl_EmergencyResponseTime[Weekday]=F$19))),"")</f>
        <v>14.99999999650754</v>
      </c>
      <c r="G28" s="7" cm="1">
        <f t="array" ref="G28">IFERROR(MEDIAN(_xlfn._xlws.FILTER(tbl_EmergencyResponseTime[Response_Time_Minutes],(tbl_EmergencyResponseTime[Call_Type]="Emergency")*(tbl_EmergencyResponseTime[Hour]=$B28)*(tbl_EmergencyResponseTime[Job_Status]="Completed")*(tbl_EmergencyResponseTime[Weekday]=G$19))),"")</f>
        <v>72.000000004190952</v>
      </c>
      <c r="H28" s="7" t="str" cm="1">
        <f t="array" ref="H28">IFERROR(MEDIAN(_xlfn._xlws.FILTER(tbl_EmergencyResponseTime[Response_Time_Minutes],(tbl_EmergencyResponseTime[Call_Type]="Emergency")*(tbl_EmergencyResponseTime[Hour]=$B28)*(tbl_EmergencyResponseTime[Job_Status]="Completed")*(tbl_EmergencyResponseTime[Weekday]=H$19))),"")</f>
        <v/>
      </c>
      <c r="I28" s="7" cm="1">
        <f t="array" ref="I28">IFERROR(MEDIAN(_xlfn._xlws.FILTER(tbl_EmergencyResponseTime[Response_Time_Minutes],(tbl_EmergencyResponseTime[Call_Type]="Emergency")*(tbl_EmergencyResponseTime[Hour]=$B28)*(tbl_EmergencyResponseTime[Job_Status]="Completed")*(tbl_EmergencyResponseTime[Weekday]=I$19))),"")</f>
        <v>55.999999993946403</v>
      </c>
    </row>
    <row r="29" spans="2:9" x14ac:dyDescent="0.35">
      <c r="B29" s="1">
        <v>10</v>
      </c>
      <c r="C29" s="7" cm="1">
        <f t="array" ref="C29">IFERROR(MEDIAN(_xlfn._xlws.FILTER(tbl_EmergencyResponseTime[Response_Time_Minutes],(tbl_EmergencyResponseTime[Call_Type]="Emergency")*(tbl_EmergencyResponseTime[Hour]=$B29)*(tbl_EmergencyResponseTime[Job_Status]="Completed")*(tbl_EmergencyResponseTime[Weekday]=C$19))),"")</f>
        <v>82.000000005355105</v>
      </c>
      <c r="D29" s="7" cm="1">
        <f t="array" ref="D29">IFERROR(MEDIAN(_xlfn._xlws.FILTER(tbl_EmergencyResponseTime[Response_Time_Minutes],(tbl_EmergencyResponseTime[Call_Type]="Emergency")*(tbl_EmergencyResponseTime[Hour]=$B29)*(tbl_EmergencyResponseTime[Job_Status]="Completed")*(tbl_EmergencyResponseTime[Weekday]=D$19))),"")</f>
        <v>63.999999999068677</v>
      </c>
      <c r="E29" s="7" cm="1">
        <f t="array" ref="E29">IFERROR(MEDIAN(_xlfn._xlws.FILTER(tbl_EmergencyResponseTime[Response_Time_Minutes],(tbl_EmergencyResponseTime[Call_Type]="Emergency")*(tbl_EmergencyResponseTime[Hour]=$B29)*(tbl_EmergencyResponseTime[Job_Status]="Completed")*(tbl_EmergencyResponseTime[Weekday]=E$19))),"")</f>
        <v>57.499999998835847</v>
      </c>
      <c r="F29" s="7" cm="1">
        <f t="array" ref="F29">IFERROR(MEDIAN(_xlfn._xlws.FILTER(tbl_EmergencyResponseTime[Response_Time_Minutes],(tbl_EmergencyResponseTime[Call_Type]="Emergency")*(tbl_EmergencyResponseTime[Hour]=$B29)*(tbl_EmergencyResponseTime[Job_Status]="Completed")*(tbl_EmergencyResponseTime[Weekday]=F$19))),"")</f>
        <v>43.000000003958121</v>
      </c>
      <c r="G29" s="7" t="str" cm="1">
        <f t="array" ref="G29">IFERROR(MEDIAN(_xlfn._xlws.FILTER(tbl_EmergencyResponseTime[Response_Time_Minutes],(tbl_EmergencyResponseTime[Call_Type]="Emergency")*(tbl_EmergencyResponseTime[Hour]=$B29)*(tbl_EmergencyResponseTime[Job_Status]="Completed")*(tbl_EmergencyResponseTime[Weekday]=G$19))),"")</f>
        <v/>
      </c>
      <c r="H29" s="7" cm="1">
        <f t="array" ref="H29">IFERROR(MEDIAN(_xlfn._xlws.FILTER(tbl_EmergencyResponseTime[Response_Time_Minutes],(tbl_EmergencyResponseTime[Call_Type]="Emergency")*(tbl_EmergencyResponseTime[Hour]=$B29)*(tbl_EmergencyResponseTime[Job_Status]="Completed")*(tbl_EmergencyResponseTime[Weekday]=H$19))),"")</f>
        <v>75.99999999627471</v>
      </c>
      <c r="I29" s="7" cm="1">
        <f t="array" ref="I29">IFERROR(MEDIAN(_xlfn._xlws.FILTER(tbl_EmergencyResponseTime[Response_Time_Minutes],(tbl_EmergencyResponseTime[Call_Type]="Emergency")*(tbl_EmergencyResponseTime[Hour]=$B29)*(tbl_EmergencyResponseTime[Job_Status]="Completed")*(tbl_EmergencyResponseTime[Weekday]=I$19))),"")</f>
        <v>40.000000004656613</v>
      </c>
    </row>
    <row r="30" spans="2:9" x14ac:dyDescent="0.35">
      <c r="B30" s="1">
        <v>11</v>
      </c>
      <c r="C30" s="7" cm="1">
        <f t="array" ref="C30">IFERROR(MEDIAN(_xlfn._xlws.FILTER(tbl_EmergencyResponseTime[Response_Time_Minutes],(tbl_EmergencyResponseTime[Call_Type]="Emergency")*(tbl_EmergencyResponseTime[Hour]=$B30)*(tbl_EmergencyResponseTime[Job_Status]="Completed")*(tbl_EmergencyResponseTime[Weekday]=C$19))),"")</f>
        <v>88.000000003958121</v>
      </c>
      <c r="D30" s="7" cm="1">
        <f t="array" ref="D30">IFERROR(MEDIAN(_xlfn._xlws.FILTER(tbl_EmergencyResponseTime[Response_Time_Minutes],(tbl_EmergencyResponseTime[Call_Type]="Emergency")*(tbl_EmergencyResponseTime[Hour]=$B30)*(tbl_EmergencyResponseTime[Job_Status]="Completed")*(tbl_EmergencyResponseTime[Weekday]=D$19))),"")</f>
        <v>50.999999998603016</v>
      </c>
      <c r="E30" s="7" cm="1">
        <f t="array" ref="E30">IFERROR(MEDIAN(_xlfn._xlws.FILTER(tbl_EmergencyResponseTime[Response_Time_Minutes],(tbl_EmergencyResponseTime[Call_Type]="Emergency")*(tbl_EmergencyResponseTime[Hour]=$B30)*(tbl_EmergencyResponseTime[Job_Status]="Completed")*(tbl_EmergencyResponseTime[Weekday]=E$19))),"")</f>
        <v>74.000000000232831</v>
      </c>
      <c r="F30" s="7" cm="1">
        <f t="array" ref="F30">IFERROR(MEDIAN(_xlfn._xlws.FILTER(tbl_EmergencyResponseTime[Response_Time_Minutes],(tbl_EmergencyResponseTime[Call_Type]="Emergency")*(tbl_EmergencyResponseTime[Hour]=$B30)*(tbl_EmergencyResponseTime[Job_Status]="Completed")*(tbl_EmergencyResponseTime[Weekday]=F$19))),"")</f>
        <v>54.000000008381903</v>
      </c>
      <c r="G30" s="7" cm="1">
        <f t="array" ref="G30">IFERROR(MEDIAN(_xlfn._xlws.FILTER(tbl_EmergencyResponseTime[Response_Time_Minutes],(tbl_EmergencyResponseTime[Call_Type]="Emergency")*(tbl_EmergencyResponseTime[Hour]=$B30)*(tbl_EmergencyResponseTime[Job_Status]="Completed")*(tbl_EmergencyResponseTime[Weekday]=G$19))),"")</f>
        <v>41.999999995459802</v>
      </c>
      <c r="H30" s="7" cm="1">
        <f t="array" ref="H30">IFERROR(MEDIAN(_xlfn._xlws.FILTER(tbl_EmergencyResponseTime[Response_Time_Minutes],(tbl_EmergencyResponseTime[Call_Type]="Emergency")*(tbl_EmergencyResponseTime[Hour]=$B30)*(tbl_EmergencyResponseTime[Job_Status]="Completed")*(tbl_EmergencyResponseTime[Weekday]=H$19))),"")</f>
        <v>47.000000001280569</v>
      </c>
      <c r="I30" s="7" cm="1">
        <f t="array" ref="I30">IFERROR(MEDIAN(_xlfn._xlws.FILTER(tbl_EmergencyResponseTime[Response_Time_Minutes],(tbl_EmergencyResponseTime[Call_Type]="Emergency")*(tbl_EmergencyResponseTime[Hour]=$B30)*(tbl_EmergencyResponseTime[Job_Status]="Completed")*(tbl_EmergencyResponseTime[Weekday]=I$19))),"")</f>
        <v>58.999999993247911</v>
      </c>
    </row>
    <row r="31" spans="2:9" x14ac:dyDescent="0.35">
      <c r="B31" s="1">
        <v>12</v>
      </c>
      <c r="C31" s="7" cm="1">
        <f t="array" ref="C31">IFERROR(MEDIAN(_xlfn._xlws.FILTER(tbl_EmergencyResponseTime[Response_Time_Minutes],(tbl_EmergencyResponseTime[Call_Type]="Emergency")*(tbl_EmergencyResponseTime[Hour]=$B31)*(tbl_EmergencyResponseTime[Job_Status]="Completed")*(tbl_EmergencyResponseTime[Weekday]=C$19))),"")</f>
        <v>59.99999999650754</v>
      </c>
      <c r="D31" s="7" cm="1">
        <f t="array" ref="D31">IFERROR(MEDIAN(_xlfn._xlws.FILTER(tbl_EmergencyResponseTime[Response_Time_Minutes],(tbl_EmergencyResponseTime[Call_Type]="Emergency")*(tbl_EmergencyResponseTime[Hour]=$B31)*(tbl_EmergencyResponseTime[Job_Status]="Completed")*(tbl_EmergencyResponseTime[Weekday]=D$19))),"")</f>
        <v>71.000000000931323</v>
      </c>
      <c r="E31" s="7" cm="1">
        <f t="array" ref="E31">IFERROR(MEDIAN(_xlfn._xlws.FILTER(tbl_EmergencyResponseTime[Response_Time_Minutes],(tbl_EmergencyResponseTime[Call_Type]="Emergency")*(tbl_EmergencyResponseTime[Hour]=$B31)*(tbl_EmergencyResponseTime[Job_Status]="Completed")*(tbl_EmergencyResponseTime[Weekday]=E$19))),"")</f>
        <v>119.00000000023283</v>
      </c>
      <c r="F31" s="7" t="str" cm="1">
        <f t="array" ref="F31">IFERROR(MEDIAN(_xlfn._xlws.FILTER(tbl_EmergencyResponseTime[Response_Time_Minutes],(tbl_EmergencyResponseTime[Call_Type]="Emergency")*(tbl_EmergencyResponseTime[Hour]=$B31)*(tbl_EmergencyResponseTime[Job_Status]="Completed")*(tbl_EmergencyResponseTime[Weekday]=F$19))),"")</f>
        <v/>
      </c>
      <c r="G31" s="7" t="str" cm="1">
        <f t="array" ref="G31">IFERROR(MEDIAN(_xlfn._xlws.FILTER(tbl_EmergencyResponseTime[Response_Time_Minutes],(tbl_EmergencyResponseTime[Call_Type]="Emergency")*(tbl_EmergencyResponseTime[Hour]=$B31)*(tbl_EmergencyResponseTime[Job_Status]="Completed")*(tbl_EmergencyResponseTime[Weekday]=G$19))),"")</f>
        <v/>
      </c>
      <c r="H31" s="7" cm="1">
        <f t="array" ref="H31">IFERROR(MEDIAN(_xlfn._xlws.FILTER(tbl_EmergencyResponseTime[Response_Time_Minutes],(tbl_EmergencyResponseTime[Call_Type]="Emergency")*(tbl_EmergencyResponseTime[Hour]=$B31)*(tbl_EmergencyResponseTime[Job_Status]="Completed")*(tbl_EmergencyResponseTime[Weekday]=H$19))),"")</f>
        <v>70.000000008149073</v>
      </c>
      <c r="I31" s="7" t="str" cm="1">
        <f t="array" ref="I31">IFERROR(MEDIAN(_xlfn._xlws.FILTER(tbl_EmergencyResponseTime[Response_Time_Minutes],(tbl_EmergencyResponseTime[Call_Type]="Emergency")*(tbl_EmergencyResponseTime[Hour]=$B31)*(tbl_EmergencyResponseTime[Job_Status]="Completed")*(tbl_EmergencyResponseTime[Weekday]=I$19))),"")</f>
        <v/>
      </c>
    </row>
    <row r="32" spans="2:9" x14ac:dyDescent="0.35">
      <c r="B32" s="1">
        <v>13</v>
      </c>
      <c r="C32" s="7" cm="1">
        <f t="array" ref="C32">IFERROR(MEDIAN(_xlfn._xlws.FILTER(tbl_EmergencyResponseTime[Response_Time_Minutes],(tbl_EmergencyResponseTime[Call_Type]="Emergency")*(tbl_EmergencyResponseTime[Hour]=$B32)*(tbl_EmergencyResponseTime[Job_Status]="Completed")*(tbl_EmergencyResponseTime[Weekday]=C$19))),"")</f>
        <v>81.50000000372529</v>
      </c>
      <c r="D32" s="7" cm="1">
        <f t="array" ref="D32">IFERROR(MEDIAN(_xlfn._xlws.FILTER(tbl_EmergencyResponseTime[Response_Time_Minutes],(tbl_EmergencyResponseTime[Call_Type]="Emergency")*(tbl_EmergencyResponseTime[Hour]=$B32)*(tbl_EmergencyResponseTime[Job_Status]="Completed")*(tbl_EmergencyResponseTime[Weekday]=D$19))),"")</f>
        <v>88.000000003958121</v>
      </c>
      <c r="E32" s="7" cm="1">
        <f t="array" ref="E32">IFERROR(MEDIAN(_xlfn._xlws.FILTER(tbl_EmergencyResponseTime[Response_Time_Minutes],(tbl_EmergencyResponseTime[Call_Type]="Emergency")*(tbl_EmergencyResponseTime[Hour]=$B32)*(tbl_EmergencyResponseTime[Job_Status]="Completed")*(tbl_EmergencyResponseTime[Weekday]=E$19))),"")</f>
        <v>58.000000000465661</v>
      </c>
      <c r="F32" s="7" cm="1">
        <f t="array" ref="F32">IFERROR(MEDIAN(_xlfn._xlws.FILTER(tbl_EmergencyResponseTime[Response_Time_Minutes],(tbl_EmergencyResponseTime[Call_Type]="Emergency")*(tbl_EmergencyResponseTime[Hour]=$B32)*(tbl_EmergencyResponseTime[Job_Status]="Completed")*(tbl_EmergencyResponseTime[Weekday]=F$19))),"")</f>
        <v>74.499999996623956</v>
      </c>
      <c r="G32" s="7" cm="1">
        <f t="array" ref="G32">IFERROR(MEDIAN(_xlfn._xlws.FILTER(tbl_EmergencyResponseTime[Response_Time_Minutes],(tbl_EmergencyResponseTime[Call_Type]="Emergency")*(tbl_EmergencyResponseTime[Hour]=$B32)*(tbl_EmergencyResponseTime[Job_Status]="Completed")*(tbl_EmergencyResponseTime[Weekday]=G$19))),"")</f>
        <v>52.49999999825377</v>
      </c>
      <c r="H32" s="7" cm="1">
        <f t="array" ref="H32">IFERROR(MEDIAN(_xlfn._xlws.FILTER(tbl_EmergencyResponseTime[Response_Time_Minutes],(tbl_EmergencyResponseTime[Call_Type]="Emergency")*(tbl_EmergencyResponseTime[Hour]=$B32)*(tbl_EmergencyResponseTime[Job_Status]="Completed")*(tbl_EmergencyResponseTime[Weekday]=H$19))),"")</f>
        <v>45.500000001629815</v>
      </c>
      <c r="I32" s="7" t="str" cm="1">
        <f t="array" ref="I32">IFERROR(MEDIAN(_xlfn._xlws.FILTER(tbl_EmergencyResponseTime[Response_Time_Minutes],(tbl_EmergencyResponseTime[Call_Type]="Emergency")*(tbl_EmergencyResponseTime[Hour]=$B32)*(tbl_EmergencyResponseTime[Job_Status]="Completed")*(tbl_EmergencyResponseTime[Weekday]=I$19))),"")</f>
        <v/>
      </c>
    </row>
    <row r="33" spans="2:11" x14ac:dyDescent="0.35">
      <c r="B33" s="1">
        <v>14</v>
      </c>
      <c r="C33" s="7" t="str" cm="1">
        <f t="array" ref="C33">IFERROR(MEDIAN(_xlfn._xlws.FILTER(tbl_EmergencyResponseTime[Response_Time_Minutes],(tbl_EmergencyResponseTime[Call_Type]="Emergency")*(tbl_EmergencyResponseTime[Hour]=$B33)*(tbl_EmergencyResponseTime[Job_Status]="Completed")*(tbl_EmergencyResponseTime[Weekday]=C$19))),"")</f>
        <v/>
      </c>
      <c r="D33" s="7" cm="1">
        <f t="array" ref="D33">IFERROR(MEDIAN(_xlfn._xlws.FILTER(tbl_EmergencyResponseTime[Response_Time_Minutes],(tbl_EmergencyResponseTime[Call_Type]="Emergency")*(tbl_EmergencyResponseTime[Hour]=$B33)*(tbl_EmergencyResponseTime[Job_Status]="Completed")*(tbl_EmergencyResponseTime[Weekday]=D$19))),"")</f>
        <v>49.000000002561137</v>
      </c>
      <c r="E33" s="7" cm="1">
        <f t="array" ref="E33">IFERROR(MEDIAN(_xlfn._xlws.FILTER(tbl_EmergencyResponseTime[Response_Time_Minutes],(tbl_EmergencyResponseTime[Call_Type]="Emergency")*(tbl_EmergencyResponseTime[Hour]=$B33)*(tbl_EmergencyResponseTime[Job_Status]="Completed")*(tbl_EmergencyResponseTime[Weekday]=E$19))),"")</f>
        <v>76.500000003143214</v>
      </c>
      <c r="F33" s="7" t="str" cm="1">
        <f t="array" ref="F33">IFERROR(MEDIAN(_xlfn._xlws.FILTER(tbl_EmergencyResponseTime[Response_Time_Minutes],(tbl_EmergencyResponseTime[Call_Type]="Emergency")*(tbl_EmergencyResponseTime[Hour]=$B33)*(tbl_EmergencyResponseTime[Job_Status]="Completed")*(tbl_EmergencyResponseTime[Weekday]=F$19))),"")</f>
        <v/>
      </c>
      <c r="G33" s="7" cm="1">
        <f t="array" ref="G33">IFERROR(MEDIAN(_xlfn._xlws.FILTER(tbl_EmergencyResponseTime[Response_Time_Minutes],(tbl_EmergencyResponseTime[Call_Type]="Emergency")*(tbl_EmergencyResponseTime[Hour]=$B33)*(tbl_EmergencyResponseTime[Job_Status]="Completed")*(tbl_EmergencyResponseTime[Weekday]=G$19))),"")</f>
        <v>53.999999997904524</v>
      </c>
      <c r="H33" s="7" cm="1">
        <f t="array" ref="H33">IFERROR(MEDIAN(_xlfn._xlws.FILTER(tbl_EmergencyResponseTime[Response_Time_Minutes],(tbl_EmergencyResponseTime[Call_Type]="Emergency")*(tbl_EmergencyResponseTime[Hour]=$B33)*(tbl_EmergencyResponseTime[Job_Status]="Completed")*(tbl_EmergencyResponseTime[Weekday]=H$19))),"")</f>
        <v>25.000000008149073</v>
      </c>
      <c r="I33" s="7" cm="1">
        <f t="array" ref="I33">IFERROR(MEDIAN(_xlfn._xlws.FILTER(tbl_EmergencyResponseTime[Response_Time_Minutes],(tbl_EmergencyResponseTime[Call_Type]="Emergency")*(tbl_EmergencyResponseTime[Hour]=$B33)*(tbl_EmergencyResponseTime[Job_Status]="Completed")*(tbl_EmergencyResponseTime[Weekday]=I$19))),"")</f>
        <v>72.000000004190952</v>
      </c>
    </row>
    <row r="34" spans="2:11" x14ac:dyDescent="0.35">
      <c r="B34" s="1">
        <v>15</v>
      </c>
      <c r="C34" s="7" cm="1">
        <f t="array" ref="C34">IFERROR(MEDIAN(_xlfn._xlws.FILTER(tbl_EmergencyResponseTime[Response_Time_Minutes],(tbl_EmergencyResponseTime[Call_Type]="Emergency")*(tbl_EmergencyResponseTime[Hour]=$B34)*(tbl_EmergencyResponseTime[Job_Status]="Completed")*(tbl_EmergencyResponseTime[Weekday]=C$19))),"")</f>
        <v>73.500000003841706</v>
      </c>
      <c r="D34" s="7" cm="1">
        <f t="array" ref="D34">IFERROR(MEDIAN(_xlfn._xlws.FILTER(tbl_EmergencyResponseTime[Response_Time_Minutes],(tbl_EmergencyResponseTime[Call_Type]="Emergency")*(tbl_EmergencyResponseTime[Hour]=$B34)*(tbl_EmergencyResponseTime[Job_Status]="Completed")*(tbl_EmergencyResponseTime[Weekday]=D$19))),"")</f>
        <v>53.999999997904524</v>
      </c>
      <c r="E34" s="7" t="str" cm="1">
        <f t="array" ref="E34">IFERROR(MEDIAN(_xlfn._xlws.FILTER(tbl_EmergencyResponseTime[Response_Time_Minutes],(tbl_EmergencyResponseTime[Call_Type]="Emergency")*(tbl_EmergencyResponseTime[Hour]=$B34)*(tbl_EmergencyResponseTime[Job_Status]="Completed")*(tbl_EmergencyResponseTime[Weekday]=E$19))),"")</f>
        <v/>
      </c>
      <c r="F34" s="7" cm="1">
        <f t="array" ref="F34">IFERROR(MEDIAN(_xlfn._xlws.FILTER(tbl_EmergencyResponseTime[Response_Time_Minutes],(tbl_EmergencyResponseTime[Call_Type]="Emergency")*(tbl_EmergencyResponseTime[Hour]=$B34)*(tbl_EmergencyResponseTime[Job_Status]="Completed")*(tbl_EmergencyResponseTime[Weekday]=F$19))),"")</f>
        <v>67.999999991152436</v>
      </c>
      <c r="G34" s="7" cm="1">
        <f t="array" ref="G34">IFERROR(MEDIAN(_xlfn._xlws.FILTER(tbl_EmergencyResponseTime[Response_Time_Minutes],(tbl_EmergencyResponseTime[Call_Type]="Emergency")*(tbl_EmergencyResponseTime[Hour]=$B34)*(tbl_EmergencyResponseTime[Job_Status]="Completed")*(tbl_EmergencyResponseTime[Weekday]=G$19))),"")</f>
        <v>42.000000000698492</v>
      </c>
      <c r="H34" s="7" cm="1">
        <f t="array" ref="H34">IFERROR(MEDIAN(_xlfn._xlws.FILTER(tbl_EmergencyResponseTime[Response_Time_Minutes],(tbl_EmergencyResponseTime[Call_Type]="Emergency")*(tbl_EmergencyResponseTime[Hour]=$B34)*(tbl_EmergencyResponseTime[Job_Status]="Completed")*(tbl_EmergencyResponseTime[Weekday]=H$19))),"")</f>
        <v>51.999999991385266</v>
      </c>
      <c r="I34" s="7" cm="1">
        <f t="array" ref="I34">IFERROR(MEDIAN(_xlfn._xlws.FILTER(tbl_EmergencyResponseTime[Response_Time_Minutes],(tbl_EmergencyResponseTime[Call_Type]="Emergency")*(tbl_EmergencyResponseTime[Hour]=$B34)*(tbl_EmergencyResponseTime[Job_Status]="Completed")*(tbl_EmergencyResponseTime[Weekday]=I$19))),"")</f>
        <v>109.00000000954606</v>
      </c>
    </row>
    <row r="35" spans="2:11" x14ac:dyDescent="0.35">
      <c r="B35" s="1">
        <v>16</v>
      </c>
      <c r="C35" s="7" cm="1">
        <f t="array" ref="C35">IFERROR(MEDIAN(_xlfn._xlws.FILTER(tbl_EmergencyResponseTime[Response_Time_Minutes],(tbl_EmergencyResponseTime[Call_Type]="Emergency")*(tbl_EmergencyResponseTime[Hour]=$B35)*(tbl_EmergencyResponseTime[Job_Status]="Completed")*(tbl_EmergencyResponseTime[Weekday]=C$19))),"")</f>
        <v>68.999999999650754</v>
      </c>
      <c r="D35" s="7" cm="1">
        <f t="array" ref="D35">IFERROR(MEDIAN(_xlfn._xlws.FILTER(tbl_EmergencyResponseTime[Response_Time_Minutes],(tbl_EmergencyResponseTime[Call_Type]="Emergency")*(tbl_EmergencyResponseTime[Hour]=$B35)*(tbl_EmergencyResponseTime[Job_Status]="Completed")*(tbl_EmergencyResponseTime[Weekday]=D$19))),"")</f>
        <v>58.000000000465661</v>
      </c>
      <c r="E35" s="7" t="str" cm="1">
        <f t="array" ref="E35">IFERROR(MEDIAN(_xlfn._xlws.FILTER(tbl_EmergencyResponseTime[Response_Time_Minutes],(tbl_EmergencyResponseTime[Call_Type]="Emergency")*(tbl_EmergencyResponseTime[Hour]=$B35)*(tbl_EmergencyResponseTime[Job_Status]="Completed")*(tbl_EmergencyResponseTime[Weekday]=E$19))),"")</f>
        <v/>
      </c>
      <c r="F35" s="7" cm="1">
        <f t="array" ref="F35">IFERROR(MEDIAN(_xlfn._xlws.FILTER(tbl_EmergencyResponseTime[Response_Time_Minutes],(tbl_EmergencyResponseTime[Call_Type]="Emergency")*(tbl_EmergencyResponseTime[Hour]=$B35)*(tbl_EmergencyResponseTime[Job_Status]="Completed")*(tbl_EmergencyResponseTime[Weekday]=F$19))),"")</f>
        <v>83.999999990919605</v>
      </c>
      <c r="G35" s="7" cm="1">
        <f t="array" ref="G35">IFERROR(MEDIAN(_xlfn._xlws.FILTER(tbl_EmergencyResponseTime[Response_Time_Minutes],(tbl_EmergencyResponseTime[Call_Type]="Emergency")*(tbl_EmergencyResponseTime[Hour]=$B35)*(tbl_EmergencyResponseTime[Job_Status]="Completed")*(tbl_EmergencyResponseTime[Weekday]=G$19))),"")</f>
        <v>49.000000002561137</v>
      </c>
      <c r="H35" s="7" t="str" cm="1">
        <f t="array" ref="H35">IFERROR(MEDIAN(_xlfn._xlws.FILTER(tbl_EmergencyResponseTime[Response_Time_Minutes],(tbl_EmergencyResponseTime[Call_Type]="Emergency")*(tbl_EmergencyResponseTime[Hour]=$B35)*(tbl_EmergencyResponseTime[Job_Status]="Completed")*(tbl_EmergencyResponseTime[Weekday]=H$19))),"")</f>
        <v/>
      </c>
      <c r="I35" s="7" cm="1">
        <f t="array" ref="I35">IFERROR(MEDIAN(_xlfn._xlws.FILTER(tbl_EmergencyResponseTime[Response_Time_Minutes],(tbl_EmergencyResponseTime[Call_Type]="Emergency")*(tbl_EmergencyResponseTime[Hour]=$B35)*(tbl_EmergencyResponseTime[Job_Status]="Completed")*(tbl_EmergencyResponseTime[Weekday]=I$19))),"")</f>
        <v>59.99999999650754</v>
      </c>
    </row>
    <row r="36" spans="2:11" x14ac:dyDescent="0.35">
      <c r="B36" s="1">
        <v>17</v>
      </c>
      <c r="C36" s="7" cm="1">
        <f t="array" ref="C36">IFERROR(MEDIAN(_xlfn._xlws.FILTER(tbl_EmergencyResponseTime[Response_Time_Minutes],(tbl_EmergencyResponseTime[Call_Type]="Emergency")*(tbl_EmergencyResponseTime[Hour]=$B36)*(tbl_EmergencyResponseTime[Job_Status]="Completed")*(tbl_EmergencyResponseTime[Weekday]=C$19))),"")</f>
        <v>81.999999994877726</v>
      </c>
      <c r="D36" s="7" cm="1">
        <f t="array" ref="D36">IFERROR(MEDIAN(_xlfn._xlws.FILTER(tbl_EmergencyResponseTime[Response_Time_Minutes],(tbl_EmergencyResponseTime[Call_Type]="Emergency")*(tbl_EmergencyResponseTime[Hour]=$B36)*(tbl_EmergencyResponseTime[Job_Status]="Completed")*(tbl_EmergencyResponseTime[Weekday]=D$19))),"")</f>
        <v>99.499999999534339</v>
      </c>
      <c r="E36" s="7" cm="1">
        <f t="array" ref="E36">IFERROR(MEDIAN(_xlfn._xlws.FILTER(tbl_EmergencyResponseTime[Response_Time_Minutes],(tbl_EmergencyResponseTime[Call_Type]="Emergency")*(tbl_EmergencyResponseTime[Hour]=$B36)*(tbl_EmergencyResponseTime[Job_Status]="Completed")*(tbl_EmergencyResponseTime[Weekday]=E$19))),"")</f>
        <v>58.999999993247911</v>
      </c>
      <c r="F36" s="7" cm="1">
        <f t="array" ref="F36">IFERROR(MEDIAN(_xlfn._xlws.FILTER(tbl_EmergencyResponseTime[Response_Time_Minutes],(tbl_EmergencyResponseTime[Call_Type]="Emergency")*(tbl_EmergencyResponseTime[Hour]=$B36)*(tbl_EmergencyResponseTime[Job_Status]="Completed")*(tbl_EmergencyResponseTime[Weekday]=F$19))),"")</f>
        <v>68.000000001629815</v>
      </c>
      <c r="G36" s="7" cm="1">
        <f t="array" ref="G36">IFERROR(MEDIAN(_xlfn._xlws.FILTER(tbl_EmergencyResponseTime[Response_Time_Minutes],(tbl_EmergencyResponseTime[Call_Type]="Emergency")*(tbl_EmergencyResponseTime[Hour]=$B36)*(tbl_EmergencyResponseTime[Job_Status]="Completed")*(tbl_EmergencyResponseTime[Weekday]=G$19))),"")</f>
        <v>61.999999997788109</v>
      </c>
      <c r="H36" s="7" cm="1">
        <f t="array" ref="H36">IFERROR(MEDIAN(_xlfn._xlws.FILTER(tbl_EmergencyResponseTime[Response_Time_Minutes],(tbl_EmergencyResponseTime[Call_Type]="Emergency")*(tbl_EmergencyResponseTime[Hour]=$B36)*(tbl_EmergencyResponseTime[Job_Status]="Completed")*(tbl_EmergencyResponseTime[Weekday]=H$19))),"")</f>
        <v>81.999999994877726</v>
      </c>
      <c r="I36" s="7" t="str" cm="1">
        <f t="array" ref="I36">IFERROR(MEDIAN(_xlfn._xlws.FILTER(tbl_EmergencyResponseTime[Response_Time_Minutes],(tbl_EmergencyResponseTime[Call_Type]="Emergency")*(tbl_EmergencyResponseTime[Hour]=$B36)*(tbl_EmergencyResponseTime[Job_Status]="Completed")*(tbl_EmergencyResponseTime[Weekday]=I$19))),"")</f>
        <v/>
      </c>
    </row>
    <row r="37" spans="2:11" x14ac:dyDescent="0.35">
      <c r="B37" s="1">
        <v>18</v>
      </c>
      <c r="C37" s="7" cm="1">
        <f t="array" ref="C37">IFERROR(MEDIAN(_xlfn._xlws.FILTER(tbl_EmergencyResponseTime[Response_Time_Minutes],(tbl_EmergencyResponseTime[Call_Type]="Emergency")*(tbl_EmergencyResponseTime[Hour]=$B37)*(tbl_EmergencyResponseTime[Job_Status]="Completed")*(tbl_EmergencyResponseTime[Weekday]=C$19))),"")</f>
        <v>65.499999998719431</v>
      </c>
      <c r="D37" s="7" t="str" cm="1">
        <f t="array" ref="D37">IFERROR(MEDIAN(_xlfn._xlws.FILTER(tbl_EmergencyResponseTime[Response_Time_Minutes],(tbl_EmergencyResponseTime[Call_Type]="Emergency")*(tbl_EmergencyResponseTime[Hour]=$B37)*(tbl_EmergencyResponseTime[Job_Status]="Completed")*(tbl_EmergencyResponseTime[Weekday]=D$19))),"")</f>
        <v/>
      </c>
      <c r="E37" s="7" cm="1">
        <f t="array" ref="E37">IFERROR(MEDIAN(_xlfn._xlws.FILTER(tbl_EmergencyResponseTime[Response_Time_Minutes],(tbl_EmergencyResponseTime[Call_Type]="Emergency")*(tbl_EmergencyResponseTime[Hour]=$B37)*(tbl_EmergencyResponseTime[Job_Status]="Completed")*(tbl_EmergencyResponseTime[Weekday]=E$19))),"")</f>
        <v>66.999999998370185</v>
      </c>
      <c r="F37" s="7" cm="1">
        <f t="array" ref="F37">IFERROR(MEDIAN(_xlfn._xlws.FILTER(tbl_EmergencyResponseTime[Response_Time_Minutes],(tbl_EmergencyResponseTime[Call_Type]="Emergency")*(tbl_EmergencyResponseTime[Hour]=$B37)*(tbl_EmergencyResponseTime[Job_Status]="Completed")*(tbl_EmergencyResponseTime[Weekday]=F$19))),"")</f>
        <v>69.500000001280569</v>
      </c>
      <c r="G37" s="7" cm="1">
        <f t="array" ref="G37">IFERROR(MEDIAN(_xlfn._xlws.FILTER(tbl_EmergencyResponseTime[Response_Time_Minutes],(tbl_EmergencyResponseTime[Call_Type]="Emergency")*(tbl_EmergencyResponseTime[Hour]=$B37)*(tbl_EmergencyResponseTime[Job_Status]="Completed")*(tbl_EmergencyResponseTime[Weekday]=G$19))),"")</f>
        <v>80.500000000465661</v>
      </c>
      <c r="H37" s="7" t="str" cm="1">
        <f t="array" ref="H37">IFERROR(MEDIAN(_xlfn._xlws.FILTER(tbl_EmergencyResponseTime[Response_Time_Minutes],(tbl_EmergencyResponseTime[Call_Type]="Emergency")*(tbl_EmergencyResponseTime[Hour]=$B37)*(tbl_EmergencyResponseTime[Job_Status]="Completed")*(tbl_EmergencyResponseTime[Weekday]=H$19))),"")</f>
        <v/>
      </c>
      <c r="I37" s="7" t="str" cm="1">
        <f t="array" ref="I37">IFERROR(MEDIAN(_xlfn._xlws.FILTER(tbl_EmergencyResponseTime[Response_Time_Minutes],(tbl_EmergencyResponseTime[Call_Type]="Emergency")*(tbl_EmergencyResponseTime[Hour]=$B37)*(tbl_EmergencyResponseTime[Job_Status]="Completed")*(tbl_EmergencyResponseTime[Weekday]=I$19))),"")</f>
        <v/>
      </c>
    </row>
    <row r="38" spans="2:11" x14ac:dyDescent="0.35">
      <c r="B38" s="1">
        <v>19</v>
      </c>
      <c r="C38" s="7" cm="1">
        <f t="array" ref="C38">IFERROR(MEDIAN(_xlfn._xlws.FILTER(tbl_EmergencyResponseTime[Response_Time_Minutes],(tbl_EmergencyResponseTime[Call_Type]="Emergency")*(tbl_EmergencyResponseTime[Hour]=$B38)*(tbl_EmergencyResponseTime[Job_Status]="Completed")*(tbl_EmergencyResponseTime[Weekday]=C$19))),"")</f>
        <v>72.999999996973202</v>
      </c>
      <c r="D38" s="7" cm="1">
        <f t="array" ref="D38">IFERROR(MEDIAN(_xlfn._xlws.FILTER(tbl_EmergencyResponseTime[Response_Time_Minutes],(tbl_EmergencyResponseTime[Call_Type]="Emergency")*(tbl_EmergencyResponseTime[Hour]=$B38)*(tbl_EmergencyResponseTime[Job_Status]="Completed")*(tbl_EmergencyResponseTime[Weekday]=D$19))),"")</f>
        <v>55.999999999185093</v>
      </c>
      <c r="E38" s="7" cm="1">
        <f t="array" ref="E38">IFERROR(MEDIAN(_xlfn._xlws.FILTER(tbl_EmergencyResponseTime[Response_Time_Minutes],(tbl_EmergencyResponseTime[Call_Type]="Emergency")*(tbl_EmergencyResponseTime[Hour]=$B38)*(tbl_EmergencyResponseTime[Job_Status]="Completed")*(tbl_EmergencyResponseTime[Weekday]=E$19))),"")</f>
        <v>17.999999995809048</v>
      </c>
      <c r="F38" s="7" t="str" cm="1">
        <f t="array" ref="F38">IFERROR(MEDIAN(_xlfn._xlws.FILTER(tbl_EmergencyResponseTime[Response_Time_Minutes],(tbl_EmergencyResponseTime[Call_Type]="Emergency")*(tbl_EmergencyResponseTime[Hour]=$B38)*(tbl_EmergencyResponseTime[Job_Status]="Completed")*(tbl_EmergencyResponseTime[Weekday]=F$19))),"")</f>
        <v/>
      </c>
      <c r="G38" s="7" cm="1">
        <f t="array" ref="G38">IFERROR(MEDIAN(_xlfn._xlws.FILTER(tbl_EmergencyResponseTime[Response_Time_Minutes],(tbl_EmergencyResponseTime[Call_Type]="Emergency")*(tbl_EmergencyResponseTime[Hour]=$B38)*(tbl_EmergencyResponseTime[Job_Status]="Completed")*(tbl_EmergencyResponseTime[Weekday]=G$19))),"")</f>
        <v>66.499999996740371</v>
      </c>
      <c r="H38" s="7" cm="1">
        <f t="array" ref="H38">IFERROR(MEDIAN(_xlfn._xlws.FILTER(tbl_EmergencyResponseTime[Response_Time_Minutes],(tbl_EmergencyResponseTime[Call_Type]="Emergency")*(tbl_EmergencyResponseTime[Hour]=$B38)*(tbl_EmergencyResponseTime[Job_Status]="Completed")*(tbl_EmergencyResponseTime[Weekday]=H$19))),"")</f>
        <v>49.999999995343387</v>
      </c>
      <c r="I38" s="7" cm="1">
        <f t="array" ref="I38">IFERROR(MEDIAN(_xlfn._xlws.FILTER(tbl_EmergencyResponseTime[Response_Time_Minutes],(tbl_EmergencyResponseTime[Call_Type]="Emergency")*(tbl_EmergencyResponseTime[Hour]=$B38)*(tbl_EmergencyResponseTime[Job_Status]="Completed")*(tbl_EmergencyResponseTime[Weekday]=I$19))),"")</f>
        <v>80.500000000465661</v>
      </c>
    </row>
    <row r="39" spans="2:11" x14ac:dyDescent="0.35">
      <c r="B39" s="1">
        <v>20</v>
      </c>
      <c r="C39" s="7" cm="1">
        <f t="array" ref="C39">IFERROR(MEDIAN(_xlfn._xlws.FILTER(tbl_EmergencyResponseTime[Response_Time_Minutes],(tbl_EmergencyResponseTime[Call_Type]="Emergency")*(tbl_EmergencyResponseTime[Hour]=$B39)*(tbl_EmergencyResponseTime[Job_Status]="Completed")*(tbl_EmergencyResponseTime[Weekday]=C$19))),"")</f>
        <v>50.000000000582077</v>
      </c>
      <c r="D39" s="7" cm="1">
        <f t="array" ref="D39">IFERROR(MEDIAN(_xlfn._xlws.FILTER(tbl_EmergencyResponseTime[Response_Time_Minutes],(tbl_EmergencyResponseTime[Call_Type]="Emergency")*(tbl_EmergencyResponseTime[Hour]=$B39)*(tbl_EmergencyResponseTime[Job_Status]="Completed")*(tbl_EmergencyResponseTime[Weekday]=D$19))),"")</f>
        <v>47.999999999301508</v>
      </c>
      <c r="E39" s="7" cm="1">
        <f t="array" ref="E39">IFERROR(MEDIAN(_xlfn._xlws.FILTER(tbl_EmergencyResponseTime[Response_Time_Minutes],(tbl_EmergencyResponseTime[Call_Type]="Emergency")*(tbl_EmergencyResponseTime[Hour]=$B39)*(tbl_EmergencyResponseTime[Job_Status]="Completed")*(tbl_EmergencyResponseTime[Weekday]=E$19))),"")</f>
        <v>69.999999997671694</v>
      </c>
      <c r="F39" s="7" cm="1">
        <f t="array" ref="F39">IFERROR(MEDIAN(_xlfn._xlws.FILTER(tbl_EmergencyResponseTime[Response_Time_Minutes],(tbl_EmergencyResponseTime[Call_Type]="Emergency")*(tbl_EmergencyResponseTime[Hour]=$B39)*(tbl_EmergencyResponseTime[Job_Status]="Completed")*(tbl_EmergencyResponseTime[Weekday]=F$19))),"")</f>
        <v>24.999999997671694</v>
      </c>
      <c r="G39" s="7" t="str" cm="1">
        <f t="array" ref="G39">IFERROR(MEDIAN(_xlfn._xlws.FILTER(tbl_EmergencyResponseTime[Response_Time_Minutes],(tbl_EmergencyResponseTime[Call_Type]="Emergency")*(tbl_EmergencyResponseTime[Hour]=$B39)*(tbl_EmergencyResponseTime[Job_Status]="Completed")*(tbl_EmergencyResponseTime[Weekday]=G$19))),"")</f>
        <v/>
      </c>
      <c r="H39" s="7" cm="1">
        <f t="array" ref="H39">IFERROR(MEDIAN(_xlfn._xlws.FILTER(tbl_EmergencyResponseTime[Response_Time_Minutes],(tbl_EmergencyResponseTime[Call_Type]="Emergency")*(tbl_EmergencyResponseTime[Hour]=$B39)*(tbl_EmergencyResponseTime[Job_Status]="Completed")*(tbl_EmergencyResponseTime[Weekday]=H$19))),"")</f>
        <v>72.000000004190952</v>
      </c>
      <c r="I39" s="7" t="str" cm="1">
        <f t="array" ref="I39">IFERROR(MEDIAN(_xlfn._xlws.FILTER(tbl_EmergencyResponseTime[Response_Time_Minutes],(tbl_EmergencyResponseTime[Call_Type]="Emergency")*(tbl_EmergencyResponseTime[Hour]=$B39)*(tbl_EmergencyResponseTime[Job_Status]="Completed")*(tbl_EmergencyResponseTime[Weekday]=I$19))),"")</f>
        <v/>
      </c>
    </row>
    <row r="40" spans="2:11" x14ac:dyDescent="0.35">
      <c r="B40" s="1">
        <v>21</v>
      </c>
      <c r="C40" s="7" cm="1">
        <f t="array" ref="C40">IFERROR(MEDIAN(_xlfn._xlws.FILTER(tbl_EmergencyResponseTime[Response_Time_Minutes],(tbl_EmergencyResponseTime[Call_Type]="Emergency")*(tbl_EmergencyResponseTime[Hour]=$B40)*(tbl_EmergencyResponseTime[Job_Status]="Completed")*(tbl_EmergencyResponseTime[Weekday]=C$19))),"")</f>
        <v>24.999999997671694</v>
      </c>
      <c r="D40" s="7" t="str" cm="1">
        <f t="array" ref="D40">IFERROR(MEDIAN(_xlfn._xlws.FILTER(tbl_EmergencyResponseTime[Response_Time_Minutes],(tbl_EmergencyResponseTime[Call_Type]="Emergency")*(tbl_EmergencyResponseTime[Hour]=$B40)*(tbl_EmergencyResponseTime[Job_Status]="Completed")*(tbl_EmergencyResponseTime[Weekday]=D$19))),"")</f>
        <v/>
      </c>
      <c r="E40" s="7" cm="1">
        <f t="array" ref="E40">IFERROR(MEDIAN(_xlfn._xlws.FILTER(tbl_EmergencyResponseTime[Response_Time_Minutes],(tbl_EmergencyResponseTime[Call_Type]="Emergency")*(tbl_EmergencyResponseTime[Hour]=$B40)*(tbl_EmergencyResponseTime[Job_Status]="Completed")*(tbl_EmergencyResponseTime[Weekday]=E$19))),"")</f>
        <v>75.00000000349246</v>
      </c>
      <c r="F40" s="7" cm="1">
        <f t="array" ref="F40">IFERROR(MEDIAN(_xlfn._xlws.FILTER(tbl_EmergencyResponseTime[Response_Time_Minutes],(tbl_EmergencyResponseTime[Call_Type]="Emergency")*(tbl_EmergencyResponseTime[Hour]=$B40)*(tbl_EmergencyResponseTime[Job_Status]="Completed")*(tbl_EmergencyResponseTime[Weekday]=F$19))),"")</f>
        <v>44.499999998370185</v>
      </c>
      <c r="G40" s="7" t="str" cm="1">
        <f t="array" ref="G40">IFERROR(MEDIAN(_xlfn._xlws.FILTER(tbl_EmergencyResponseTime[Response_Time_Minutes],(tbl_EmergencyResponseTime[Call_Type]="Emergency")*(tbl_EmergencyResponseTime[Hour]=$B40)*(tbl_EmergencyResponseTime[Job_Status]="Completed")*(tbl_EmergencyResponseTime[Weekday]=G$19))),"")</f>
        <v/>
      </c>
      <c r="H40" s="7" t="str" cm="1">
        <f t="array" ref="H40">IFERROR(MEDIAN(_xlfn._xlws.FILTER(tbl_EmergencyResponseTime[Response_Time_Minutes],(tbl_EmergencyResponseTime[Call_Type]="Emergency")*(tbl_EmergencyResponseTime[Hour]=$B40)*(tbl_EmergencyResponseTime[Job_Status]="Completed")*(tbl_EmergencyResponseTime[Weekday]=H$19))),"")</f>
        <v/>
      </c>
      <c r="I40" s="7" t="str" cm="1">
        <f t="array" ref="I40">IFERROR(MEDIAN(_xlfn._xlws.FILTER(tbl_EmergencyResponseTime[Response_Time_Minutes],(tbl_EmergencyResponseTime[Call_Type]="Emergency")*(tbl_EmergencyResponseTime[Hour]=$B40)*(tbl_EmergencyResponseTime[Job_Status]="Completed")*(tbl_EmergencyResponseTime[Weekday]=I$19))),"")</f>
        <v/>
      </c>
    </row>
    <row r="41" spans="2:11" x14ac:dyDescent="0.35">
      <c r="B41" s="1">
        <v>22</v>
      </c>
      <c r="C41" s="7" t="str" cm="1">
        <f t="array" ref="C41">IFERROR(MEDIAN(_xlfn._xlws.FILTER(tbl_EmergencyResponseTime[Response_Time_Minutes],(tbl_EmergencyResponseTime[Call_Type]="Emergency")*(tbl_EmergencyResponseTime[Hour]=$B41)*(tbl_EmergencyResponseTime[Job_Status]="Completed")*(tbl_EmergencyResponseTime[Weekday]=C$19))),"")</f>
        <v/>
      </c>
      <c r="D41" s="7" cm="1">
        <f t="array" ref="D41">IFERROR(MEDIAN(_xlfn._xlws.FILTER(tbl_EmergencyResponseTime[Response_Time_Minutes],(tbl_EmergencyResponseTime[Call_Type]="Emergency")*(tbl_EmergencyResponseTime[Hour]=$B41)*(tbl_EmergencyResponseTime[Job_Status]="Completed")*(tbl_EmergencyResponseTime[Weekday]=D$19))),"")</f>
        <v>73.000000007450581</v>
      </c>
      <c r="E41" s="7" cm="1">
        <f t="array" ref="E41">IFERROR(MEDIAN(_xlfn._xlws.FILTER(tbl_EmergencyResponseTime[Response_Time_Minutes],(tbl_EmergencyResponseTime[Call_Type]="Emergency")*(tbl_EmergencyResponseTime[Hour]=$B41)*(tbl_EmergencyResponseTime[Job_Status]="Completed")*(tbl_EmergencyResponseTime[Weekday]=E$19))),"")</f>
        <v>52.999999994644895</v>
      </c>
      <c r="F41" s="7" cm="1">
        <f t="array" ref="F41">IFERROR(MEDIAN(_xlfn._xlws.FILTER(tbl_EmergencyResponseTime[Response_Time_Minutes],(tbl_EmergencyResponseTime[Call_Type]="Emergency")*(tbl_EmergencyResponseTime[Hour]=$B41)*(tbl_EmergencyResponseTime[Job_Status]="Completed")*(tbl_EmergencyResponseTime[Weekday]=F$19))),"")</f>
        <v>34.000000000814907</v>
      </c>
      <c r="G41" s="7" cm="1">
        <f t="array" ref="G41">IFERROR(MEDIAN(_xlfn._xlws.FILTER(tbl_EmergencyResponseTime[Response_Time_Minutes],(tbl_EmergencyResponseTime[Call_Type]="Emergency")*(tbl_EmergencyResponseTime[Hour]=$B41)*(tbl_EmergencyResponseTime[Job_Status]="Completed")*(tbl_EmergencyResponseTime[Weekday]=G$19))),"")</f>
        <v>62.000000003026798</v>
      </c>
      <c r="H41" s="7" t="str" cm="1">
        <f t="array" ref="H41">IFERROR(MEDIAN(_xlfn._xlws.FILTER(tbl_EmergencyResponseTime[Response_Time_Minutes],(tbl_EmergencyResponseTime[Call_Type]="Emergency")*(tbl_EmergencyResponseTime[Hour]=$B41)*(tbl_EmergencyResponseTime[Job_Status]="Completed")*(tbl_EmergencyResponseTime[Weekday]=H$19))),"")</f>
        <v/>
      </c>
      <c r="I41" s="7" t="str" cm="1">
        <f t="array" ref="I41">IFERROR(MEDIAN(_xlfn._xlws.FILTER(tbl_EmergencyResponseTime[Response_Time_Minutes],(tbl_EmergencyResponseTime[Call_Type]="Emergency")*(tbl_EmergencyResponseTime[Hour]=$B41)*(tbl_EmergencyResponseTime[Job_Status]="Completed")*(tbl_EmergencyResponseTime[Weekday]=I$19))),"")</f>
        <v/>
      </c>
    </row>
    <row r="42" spans="2:11" x14ac:dyDescent="0.35">
      <c r="B42" s="1">
        <v>23</v>
      </c>
      <c r="C42" s="7" cm="1">
        <f t="array" ref="C42">IFERROR(MEDIAN(_xlfn._xlws.FILTER(tbl_EmergencyResponseTime[Response_Time_Minutes],(tbl_EmergencyResponseTime[Call_Type]="Emergency")*(tbl_EmergencyResponseTime[Hour]=$B42)*(tbl_EmergencyResponseTime[Job_Status]="Completed")*(tbl_EmergencyResponseTime[Weekday]=C$19))),"")</f>
        <v>53.999999997904524</v>
      </c>
      <c r="D42" s="7" t="str" cm="1">
        <f t="array" ref="D42">IFERROR(MEDIAN(_xlfn._xlws.FILTER(tbl_EmergencyResponseTime[Response_Time_Minutes],(tbl_EmergencyResponseTime[Call_Type]="Emergency")*(tbl_EmergencyResponseTime[Hour]=$B42)*(tbl_EmergencyResponseTime[Job_Status]="Completed")*(tbl_EmergencyResponseTime[Weekday]=D$19))),"")</f>
        <v/>
      </c>
      <c r="E42" s="7" cm="1">
        <f t="array" ref="E42">IFERROR(MEDIAN(_xlfn._xlws.FILTER(tbl_EmergencyResponseTime[Response_Time_Minutes],(tbl_EmergencyResponseTime[Call_Type]="Emergency")*(tbl_EmergencyResponseTime[Hour]=$B42)*(tbl_EmergencyResponseTime[Job_Status]="Completed")*(tbl_EmergencyResponseTime[Weekday]=E$19))),"")</f>
        <v>63.499999997438863</v>
      </c>
      <c r="F42" s="7" cm="1">
        <f t="array" ref="F42">IFERROR(MEDIAN(_xlfn._xlws.FILTER(tbl_EmergencyResponseTime[Response_Time_Minutes],(tbl_EmergencyResponseTime[Call_Type]="Emergency")*(tbl_EmergencyResponseTime[Hour]=$B42)*(tbl_EmergencyResponseTime[Job_Status]="Completed")*(tbl_EmergencyResponseTime[Weekday]=F$19))),"")</f>
        <v>76.999999999534339</v>
      </c>
      <c r="G42" s="7" cm="1">
        <f t="array" ref="G42">IFERROR(MEDIAN(_xlfn._xlws.FILTER(tbl_EmergencyResponseTime[Response_Time_Minutes],(tbl_EmergencyResponseTime[Call_Type]="Emergency")*(tbl_EmergencyResponseTime[Hour]=$B42)*(tbl_EmergencyResponseTime[Job_Status]="Completed")*(tbl_EmergencyResponseTime[Weekday]=G$19))),"")</f>
        <v>64.999999991850927</v>
      </c>
      <c r="H42" s="7" cm="1">
        <f t="array" ref="H42">IFERROR(MEDIAN(_xlfn._xlws.FILTER(tbl_EmergencyResponseTime[Response_Time_Minutes],(tbl_EmergencyResponseTime[Call_Type]="Emergency")*(tbl_EmergencyResponseTime[Hour]=$B42)*(tbl_EmergencyResponseTime[Job_Status]="Completed")*(tbl_EmergencyResponseTime[Weekday]=H$19))),"")</f>
        <v>51.999999991385266</v>
      </c>
      <c r="I42" s="7" cm="1">
        <f t="array" ref="I42">IFERROR(MEDIAN(_xlfn._xlws.FILTER(tbl_EmergencyResponseTime[Response_Time_Minutes],(tbl_EmergencyResponseTime[Call_Type]="Emergency")*(tbl_EmergencyResponseTime[Hour]=$B42)*(tbl_EmergencyResponseTime[Job_Status]="Completed")*(tbl_EmergencyResponseTime[Weekday]=I$19))),"")</f>
        <v>68.000000001629815</v>
      </c>
    </row>
    <row r="43" spans="2:11" x14ac:dyDescent="0.35">
      <c r="D43" s="7"/>
    </row>
    <row r="44" spans="2:11" x14ac:dyDescent="0.35">
      <c r="B44" s="1" t="s">
        <v>1329</v>
      </c>
      <c r="C44" s="1" t="s">
        <v>1331</v>
      </c>
      <c r="D44" s="1" t="s">
        <v>1332</v>
      </c>
      <c r="E44" s="1" t="s">
        <v>1333</v>
      </c>
      <c r="F44" s="1" t="s">
        <v>1334</v>
      </c>
      <c r="G44" s="1" t="s">
        <v>1335</v>
      </c>
      <c r="H44" s="1" t="s">
        <v>1336</v>
      </c>
      <c r="I44" s="1" t="s">
        <v>1337</v>
      </c>
      <c r="K44" s="10">
        <v>50</v>
      </c>
    </row>
    <row r="45" spans="2:11" x14ac:dyDescent="0.35">
      <c r="B45" s="1">
        <v>0</v>
      </c>
      <c r="C45" s="7" cm="1">
        <f t="array" ref="C45">IFERROR(MEDIAN(_xlfn._xlws.FILTER(Data!$AD:$AD,(Data!$G:$G="Emergency")*(Data!$AC:$AC=$B45)*(Data!$U:$U="Completed")*(Data!$AB:$AB=C$44))),"")</f>
        <v>24.999999997671694</v>
      </c>
      <c r="D45" s="7" t="str" cm="1">
        <f t="array" ref="D45">IFERROR(MEDIAN(_xlfn._xlws.FILTER(Data!$AD:$AD,(Data!$G:$G="Emergency")*(Data!$AC:$AC=$B45)*(Data!$U:$U="Completed")*(Data!$AB:$AB=D$44))),"")</f>
        <v/>
      </c>
      <c r="E45" s="7" cm="1">
        <f t="array" ref="E45">IFERROR(MEDIAN(_xlfn._xlws.FILTER(Data!$AD:$AD,(Data!$G:$G="Emergency")*(Data!$AC:$AC=$B45)*(Data!$U:$U="Completed")*(Data!$AB:$AB=E$44))),"")</f>
        <v>48.999999997322448</v>
      </c>
      <c r="F45" s="7" t="str" cm="1">
        <f t="array" ref="F45">IFERROR(MEDIAN(_xlfn._xlws.FILTER(Data!$AD:$AD,(Data!$G:$G="Emergency")*(Data!$AC:$AC=$B45)*(Data!$U:$U="Completed")*(Data!$AB:$AB=F$44))),"")</f>
        <v/>
      </c>
      <c r="G45" s="7" t="str" cm="1">
        <f t="array" ref="G45">IFERROR(MEDIAN(_xlfn._xlws.FILTER(Data!$AD:$AD,(Data!$G:$G="Emergency")*(Data!$AC:$AC=$B45)*(Data!$U:$U="Completed")*(Data!$AB:$AB=G$44))),"")</f>
        <v/>
      </c>
      <c r="H45" s="7" cm="1">
        <f t="array" ref="H45">IFERROR(MEDIAN(_xlfn._xlws.FILTER(Data!$AD:$AD,(Data!$G:$G="Emergency")*(Data!$AC:$AC=$B45)*(Data!$U:$U="Completed")*(Data!$AB:$AB=H$44))),"")</f>
        <v>95.000000005820766</v>
      </c>
      <c r="I45" s="7" cm="1">
        <f t="array" ref="I45">IFERROR(MEDIAN(_xlfn._xlws.FILTER(Data!$AD:$AD,(Data!$G:$G="Emergency")*(Data!$AC:$AC=$B45)*(Data!$U:$U="Completed")*(Data!$AB:$AB=I$44))),"")</f>
        <v>53.999999997904524</v>
      </c>
    </row>
    <row r="46" spans="2:11" x14ac:dyDescent="0.35">
      <c r="B46" s="1">
        <v>2</v>
      </c>
      <c r="C46" s="7" t="str" cm="1">
        <f t="array" ref="C46">IFERROR(MEDIAN(_xlfn._xlws.FILTER(Data!$AD:$AD,(Data!$G:$G="Emergency")*(Data!$AC:$AC=$B46)*(Data!$U:$U="Completed")*(Data!$AB:$AB=C$44))),"")</f>
        <v/>
      </c>
      <c r="D46" s="7" cm="1">
        <f t="array" ref="D46">IFERROR(MEDIAN(_xlfn._xlws.FILTER(Data!$AD:$AD,(Data!$G:$G="Emergency")*(Data!$AC:$AC=$B46)*(Data!$U:$U="Completed")*(Data!$AB:$AB=D$44))),"")</f>
        <v>46.999999996041879</v>
      </c>
      <c r="E46" s="7" t="str" cm="1">
        <f t="array" ref="E46">IFERROR(MEDIAN(_xlfn._xlws.FILTER(Data!$AD:$AD,(Data!$G:$G="Emergency")*(Data!$AC:$AC=$B46)*(Data!$U:$U="Completed")*(Data!$AB:$AB=E$44))),"")</f>
        <v/>
      </c>
      <c r="F46" s="7" t="str" cm="1">
        <f t="array" ref="F46">IFERROR(MEDIAN(_xlfn._xlws.FILTER(Data!$AD:$AD,(Data!$G:$G="Emergency")*(Data!$AC:$AC=$B46)*(Data!$U:$U="Completed")*(Data!$AB:$AB=F$44))),"")</f>
        <v/>
      </c>
      <c r="G46" s="7" cm="1">
        <f t="array" ref="G46">IFERROR(MEDIAN(_xlfn._xlws.FILTER(Data!$AD:$AD,(Data!$G:$G="Emergency")*(Data!$AC:$AC=$B46)*(Data!$U:$U="Completed")*(Data!$AB:$AB=G$44))),"")</f>
        <v>78.999999995576218</v>
      </c>
      <c r="H46" s="7" t="str" cm="1">
        <f t="array" ref="H46">IFERROR(MEDIAN(_xlfn._xlws.FILTER(Data!$AD:$AD,(Data!$G:$G="Emergency")*(Data!$AC:$AC=$B46)*(Data!$U:$U="Completed")*(Data!$AB:$AB=H$44))),"")</f>
        <v/>
      </c>
      <c r="I46" s="7" t="str" cm="1">
        <f t="array" ref="I46">IFERROR(MEDIAN(_xlfn._xlws.FILTER(Data!$AD:$AD,(Data!$G:$G="Emergency")*(Data!$AC:$AC=$B46)*(Data!$U:$U="Completed")*(Data!$AB:$AB=I$44))),"")</f>
        <v/>
      </c>
    </row>
    <row r="47" spans="2:11" x14ac:dyDescent="0.35">
      <c r="B47" s="1">
        <v>3</v>
      </c>
      <c r="C47" s="7" cm="1">
        <f t="array" ref="C47">IFERROR(MEDIAN(_xlfn._xlws.FILTER(Data!$AD:$AD,(Data!$G:$G="Emergency")*(Data!$AC:$AC=$B47)*(Data!$U:$U="Completed")*(Data!$AB:$AB=C$44))),"")</f>
        <v>47.999999999301508</v>
      </c>
      <c r="D47" s="7" cm="1">
        <f t="array" ref="D47">IFERROR(MEDIAN(_xlfn._xlws.FILTER(Data!$AD:$AD,(Data!$G:$G="Emergency")*(Data!$AC:$AC=$B47)*(Data!$U:$U="Completed")*(Data!$AB:$AB=D$44))),"")</f>
        <v>43.000000003958121</v>
      </c>
      <c r="E47" s="7" t="str" cm="1">
        <f t="array" ref="E47">IFERROR(MEDIAN(_xlfn._xlws.FILTER(Data!$AD:$AD,(Data!$G:$G="Emergency")*(Data!$AC:$AC=$B47)*(Data!$U:$U="Completed")*(Data!$AB:$AB=E$44))),"")</f>
        <v/>
      </c>
      <c r="F47" s="7" cm="1">
        <f t="array" ref="F47">IFERROR(MEDIAN(_xlfn._xlws.FILTER(Data!$AD:$AD,(Data!$G:$G="Emergency")*(Data!$AC:$AC=$B47)*(Data!$U:$U="Completed")*(Data!$AB:$AB=F$44))),"")</f>
        <v>91.000000003259629</v>
      </c>
      <c r="G47" s="7" t="str" cm="1">
        <f t="array" ref="G47">IFERROR(MEDIAN(_xlfn._xlws.FILTER(Data!$AD:$AD,(Data!$G:$G="Emergency")*(Data!$AC:$AC=$B47)*(Data!$U:$U="Completed")*(Data!$AB:$AB=G$44))),"")</f>
        <v/>
      </c>
      <c r="H47" s="7" t="str" cm="1">
        <f t="array" ref="H47">IFERROR(MEDIAN(_xlfn._xlws.FILTER(Data!$AD:$AD,(Data!$G:$G="Emergency")*(Data!$AC:$AC=$B47)*(Data!$U:$U="Completed")*(Data!$AB:$AB=H$44))),"")</f>
        <v/>
      </c>
      <c r="I47" s="7" t="str" cm="1">
        <f t="array" ref="I47">IFERROR(MEDIAN(_xlfn._xlws.FILTER(Data!$AD:$AD,(Data!$G:$G="Emergency")*(Data!$AC:$AC=$B47)*(Data!$U:$U="Completed")*(Data!$AB:$AB=I$44))),"")</f>
        <v/>
      </c>
    </row>
    <row r="48" spans="2:11" x14ac:dyDescent="0.35">
      <c r="B48" s="1">
        <v>4</v>
      </c>
      <c r="C48" s="7" t="str" cm="1">
        <f t="array" ref="C48">IFERROR(MEDIAN(_xlfn._xlws.FILTER(Data!$AD:$AD,(Data!$G:$G="Emergency")*(Data!$AC:$AC=$B48)*(Data!$U:$U="Completed")*(Data!$AB:$AB=C$44))),"")</f>
        <v/>
      </c>
      <c r="D48" s="7" cm="1">
        <f t="array" ref="D48">IFERROR(MEDIAN(_xlfn._xlws.FILTER(Data!$AD:$AD,(Data!$G:$G="Emergency")*(Data!$AC:$AC=$B48)*(Data!$U:$U="Completed")*(Data!$AB:$AB=D$44))),"")</f>
        <v>113.00000000162981</v>
      </c>
      <c r="E48" s="7" cm="1">
        <f t="array" ref="E48">IFERROR(MEDIAN(_xlfn._xlws.FILTER(Data!$AD:$AD,(Data!$G:$G="Emergency")*(Data!$AC:$AC=$B48)*(Data!$U:$U="Completed")*(Data!$AB:$AB=E$44))),"")</f>
        <v>58.000000000465661</v>
      </c>
      <c r="F48" s="7" t="str" cm="1">
        <f t="array" ref="F48">IFERROR(MEDIAN(_xlfn._xlws.FILTER(Data!$AD:$AD,(Data!$G:$G="Emergency")*(Data!$AC:$AC=$B48)*(Data!$U:$U="Completed")*(Data!$AB:$AB=F$44))),"")</f>
        <v/>
      </c>
      <c r="G48" s="7" t="str" cm="1">
        <f t="array" ref="G48">IFERROR(MEDIAN(_xlfn._xlws.FILTER(Data!$AD:$AD,(Data!$G:$G="Emergency")*(Data!$AC:$AC=$B48)*(Data!$U:$U="Completed")*(Data!$AB:$AB=G$44))),"")</f>
        <v/>
      </c>
      <c r="H48" s="7" t="str" cm="1">
        <f t="array" ref="H48">IFERROR(MEDIAN(_xlfn._xlws.FILTER(Data!$AD:$AD,(Data!$G:$G="Emergency")*(Data!$AC:$AC=$B48)*(Data!$U:$U="Completed")*(Data!$AB:$AB=H$44))),"")</f>
        <v/>
      </c>
      <c r="I48" s="7" t="str" cm="1">
        <f t="array" ref="I48">IFERROR(MEDIAN(_xlfn._xlws.FILTER(Data!$AD:$AD,(Data!$G:$G="Emergency")*(Data!$AC:$AC=$B48)*(Data!$U:$U="Completed")*(Data!$AB:$AB=I$44))),"")</f>
        <v/>
      </c>
    </row>
    <row r="49" spans="2:9" x14ac:dyDescent="0.35">
      <c r="B49" s="1">
        <v>5</v>
      </c>
      <c r="C49" s="7" t="str" cm="1">
        <f t="array" ref="C49">IFERROR(MEDIAN(_xlfn._xlws.FILTER(Data!$AD:$AD,(Data!$G:$G="Emergency")*(Data!$AC:$AC=$B49)*(Data!$U:$U="Completed")*(Data!$AB:$AB=C$44))),"")</f>
        <v/>
      </c>
      <c r="D49" s="7" cm="1">
        <f t="array" ref="D49">IFERROR(MEDIAN(_xlfn._xlws.FILTER(Data!$AD:$AD,(Data!$G:$G="Emergency")*(Data!$AC:$AC=$B49)*(Data!$U:$U="Completed")*(Data!$AB:$AB=D$44))),"")</f>
        <v>56.499999995576218</v>
      </c>
      <c r="E49" s="7" cm="1">
        <f t="array" ref="E49">IFERROR(MEDIAN(_xlfn._xlws.FILTER(Data!$AD:$AD,(Data!$G:$G="Emergency")*(Data!$AC:$AC=$B49)*(Data!$U:$U="Completed")*(Data!$AB:$AB=E$44))),"")</f>
        <v>59.99999999650754</v>
      </c>
      <c r="F49" s="7" cm="1">
        <f t="array" ref="F49">IFERROR(MEDIAN(_xlfn._xlws.FILTER(Data!$AD:$AD,(Data!$G:$G="Emergency")*(Data!$AC:$AC=$B49)*(Data!$U:$U="Completed")*(Data!$AB:$AB=F$44))),"")</f>
        <v>56.999999997206032</v>
      </c>
      <c r="G49" s="7" t="str" cm="1">
        <f t="array" ref="G49">IFERROR(MEDIAN(_xlfn._xlws.FILTER(Data!$AD:$AD,(Data!$G:$G="Emergency")*(Data!$AC:$AC=$B49)*(Data!$U:$U="Completed")*(Data!$AB:$AB=G$44))),"")</f>
        <v/>
      </c>
      <c r="H49" s="7" t="str" cm="1">
        <f t="array" ref="H49">IFERROR(MEDIAN(_xlfn._xlws.FILTER(Data!$AD:$AD,(Data!$G:$G="Emergency")*(Data!$AC:$AC=$B49)*(Data!$U:$U="Completed")*(Data!$AB:$AB=H$44))),"")</f>
        <v/>
      </c>
      <c r="I49" s="7" t="str" cm="1">
        <f t="array" ref="I49">IFERROR(MEDIAN(_xlfn._xlws.FILTER(Data!$AD:$AD,(Data!$G:$G="Emergency")*(Data!$AC:$AC=$B49)*(Data!$U:$U="Completed")*(Data!$AB:$AB=I$44))),"")</f>
        <v/>
      </c>
    </row>
    <row r="50" spans="2:9" x14ac:dyDescent="0.35">
      <c r="B50" s="1">
        <v>6</v>
      </c>
      <c r="C50" s="7" cm="1">
        <f t="array" ref="C50">IFERROR(MEDIAN(_xlfn._xlws.FILTER(Data!$AD:$AD,(Data!$G:$G="Emergency")*(Data!$AC:$AC=$B50)*(Data!$U:$U="Completed")*(Data!$AB:$AB=C$44))),"")</f>
        <v>22.5</v>
      </c>
      <c r="D50" s="7" t="str" cm="1">
        <f t="array" ref="D50">IFERROR(MEDIAN(_xlfn._xlws.FILTER(Data!$AD:$AD,(Data!$G:$G="Emergency")*(Data!$AC:$AC=$B50)*(Data!$U:$U="Completed")*(Data!$AB:$AB=D$44))),"")</f>
        <v/>
      </c>
      <c r="E50" s="7" cm="1">
        <f t="array" ref="E50">IFERROR(MEDIAN(_xlfn._xlws.FILTER(Data!$AD:$AD,(Data!$G:$G="Emergency")*(Data!$AC:$AC=$B50)*(Data!$U:$U="Completed")*(Data!$AB:$AB=E$44))),"")</f>
        <v>52.000000001862645</v>
      </c>
      <c r="F50" s="7" cm="1">
        <f t="array" ref="F50">IFERROR(MEDIAN(_xlfn._xlws.FILTER(Data!$AD:$AD,(Data!$G:$G="Emergency")*(Data!$AC:$AC=$B50)*(Data!$U:$U="Completed")*(Data!$AB:$AB=F$44))),"")</f>
        <v>43.000000003958121</v>
      </c>
      <c r="G50" s="7" t="str" cm="1">
        <f t="array" ref="G50">IFERROR(MEDIAN(_xlfn._xlws.FILTER(Data!$AD:$AD,(Data!$G:$G="Emergency")*(Data!$AC:$AC=$B50)*(Data!$U:$U="Completed")*(Data!$AB:$AB=G$44))),"")</f>
        <v/>
      </c>
      <c r="H50" s="7" t="str" cm="1">
        <f t="array" ref="H50">IFERROR(MEDIAN(_xlfn._xlws.FILTER(Data!$AD:$AD,(Data!$G:$G="Emergency")*(Data!$AC:$AC=$B50)*(Data!$U:$U="Completed")*(Data!$AB:$AB=H$44))),"")</f>
        <v/>
      </c>
      <c r="I50" s="7" cm="1">
        <f t="array" ref="I50">IFERROR(MEDIAN(_xlfn._xlws.FILTER(Data!$AD:$AD,(Data!$G:$G="Emergency")*(Data!$AC:$AC=$B50)*(Data!$U:$U="Completed")*(Data!$AB:$AB=I$44))),"")</f>
        <v>37.999999998137355</v>
      </c>
    </row>
    <row r="51" spans="2:9" x14ac:dyDescent="0.35">
      <c r="B51" s="1">
        <v>7</v>
      </c>
      <c r="C51" s="7" t="str" cm="1">
        <f t="array" ref="C51">IFERROR(MEDIAN(_xlfn._xlws.FILTER(Data!$AD:$AD,(Data!$G:$G="Emergency")*(Data!$AC:$AC=$B51)*(Data!$U:$U="Completed")*(Data!$AB:$AB=C$44))),"")</f>
        <v/>
      </c>
      <c r="D51" s="7" t="str" cm="1">
        <f t="array" ref="D51">IFERROR(MEDIAN(_xlfn._xlws.FILTER(Data!$AD:$AD,(Data!$G:$G="Emergency")*(Data!$AC:$AC=$B51)*(Data!$U:$U="Completed")*(Data!$AB:$AB=D$44))),"")</f>
        <v/>
      </c>
      <c r="E51" s="7" t="str" cm="1">
        <f t="array" ref="E51">IFERROR(MEDIAN(_xlfn._xlws.FILTER(Data!$AD:$AD,(Data!$G:$G="Emergency")*(Data!$AC:$AC=$B51)*(Data!$U:$U="Completed")*(Data!$AB:$AB=E$44))),"")</f>
        <v/>
      </c>
      <c r="F51" s="7" cm="1">
        <f t="array" ref="F51">IFERROR(MEDIAN(_xlfn._xlws.FILTER(Data!$AD:$AD,(Data!$G:$G="Emergency")*(Data!$AC:$AC=$B51)*(Data!$U:$U="Completed")*(Data!$AB:$AB=F$44))),"")</f>
        <v>46.999999996041879</v>
      </c>
      <c r="G51" s="7" cm="1">
        <f t="array" ref="G51">IFERROR(MEDIAN(_xlfn._xlws.FILTER(Data!$AD:$AD,(Data!$G:$G="Emergency")*(Data!$AC:$AC=$B51)*(Data!$U:$U="Completed")*(Data!$AB:$AB=G$44))),"")</f>
        <v>67.999999996391125</v>
      </c>
      <c r="H51" s="7" cm="1">
        <f t="array" ref="H51">IFERROR(MEDIAN(_xlfn._xlws.FILTER(Data!$AD:$AD,(Data!$G:$G="Emergency")*(Data!$AC:$AC=$B51)*(Data!$U:$U="Completed")*(Data!$AB:$AB=H$44))),"")</f>
        <v>13.999999993247911</v>
      </c>
      <c r="I51" s="7" t="str" cm="1">
        <f t="array" ref="I51">IFERROR(MEDIAN(_xlfn._xlws.FILTER(Data!$AD:$AD,(Data!$G:$G="Emergency")*(Data!$AC:$AC=$B51)*(Data!$U:$U="Completed")*(Data!$AB:$AB=I$44))),"")</f>
        <v/>
      </c>
    </row>
    <row r="52" spans="2:9" x14ac:dyDescent="0.35">
      <c r="B52" s="1">
        <v>8</v>
      </c>
      <c r="C52" s="7" cm="1">
        <f t="array" ref="C52">IFERROR(MEDIAN(_xlfn._xlws.FILTER(Data!$AD:$AD,(Data!$G:$G="Emergency")*(Data!$AC:$AC=$B52)*(Data!$U:$U="Completed")*(Data!$AB:$AB=C$44))),"")</f>
        <v>42.999999993480742</v>
      </c>
      <c r="D52" s="7" cm="1">
        <f t="array" ref="D52">IFERROR(MEDIAN(_xlfn._xlws.FILTER(Data!$AD:$AD,(Data!$G:$G="Emergency")*(Data!$AC:$AC=$B52)*(Data!$U:$U="Completed")*(Data!$AB:$AB=D$44))),"")</f>
        <v>31.999999999534339</v>
      </c>
      <c r="E52" s="7" cm="1">
        <f t="array" ref="E52">IFERROR(MEDIAN(_xlfn._xlws.FILTER(Data!$AD:$AD,(Data!$G:$G="Emergency")*(Data!$AC:$AC=$B52)*(Data!$U:$U="Completed")*(Data!$AB:$AB=E$44))),"")</f>
        <v>50.500000002211891</v>
      </c>
      <c r="F52" s="7" cm="1">
        <f t="array" ref="F52">IFERROR(MEDIAN(_xlfn._xlws.FILTER(Data!$AD:$AD,(Data!$G:$G="Emergency")*(Data!$AC:$AC=$B52)*(Data!$U:$U="Completed")*(Data!$AB:$AB=F$44))),"")</f>
        <v>34.999999998835847</v>
      </c>
      <c r="G52" s="7" cm="1">
        <f t="array" ref="G52">IFERROR(MEDIAN(_xlfn._xlws.FILTER(Data!$AD:$AD,(Data!$G:$G="Emergency")*(Data!$AC:$AC=$B52)*(Data!$U:$U="Completed")*(Data!$AB:$AB=G$44))),"")</f>
        <v>76.499999997904524</v>
      </c>
      <c r="H52" s="7" t="str" cm="1">
        <f t="array" ref="H52">IFERROR(MEDIAN(_xlfn._xlws.FILTER(Data!$AD:$AD,(Data!$G:$G="Emergency")*(Data!$AC:$AC=$B52)*(Data!$U:$U="Completed")*(Data!$AB:$AB=H$44))),"")</f>
        <v/>
      </c>
      <c r="I52" s="7" cm="1">
        <f t="array" ref="I52">IFERROR(MEDIAN(_xlfn._xlws.FILTER(Data!$AD:$AD,(Data!$G:$G="Emergency")*(Data!$AC:$AC=$B52)*(Data!$U:$U="Completed")*(Data!$AB:$AB=I$44))),"")</f>
        <v>88.000000003958121</v>
      </c>
    </row>
    <row r="53" spans="2:9" x14ac:dyDescent="0.35">
      <c r="B53" s="1">
        <v>9</v>
      </c>
      <c r="C53" s="7" cm="1">
        <f t="array" ref="C53">IFERROR(MEDIAN(_xlfn._xlws.FILTER(Data!$AD:$AD,(Data!$G:$G="Emergency")*(Data!$AC:$AC=$B53)*(Data!$U:$U="Completed")*(Data!$AB:$AB=C$44))),"")</f>
        <v>85.999999997438863</v>
      </c>
      <c r="D53" s="7" cm="1">
        <f t="array" ref="D53">IFERROR(MEDIAN(_xlfn._xlws.FILTER(Data!$AD:$AD,(Data!$G:$G="Emergency")*(Data!$AC:$AC=$B53)*(Data!$U:$U="Completed")*(Data!$AB:$AB=D$44))),"")</f>
        <v>55.000000001164153</v>
      </c>
      <c r="E53" s="7" cm="1">
        <f t="array" ref="E53">IFERROR(MEDIAN(_xlfn._xlws.FILTER(Data!$AD:$AD,(Data!$G:$G="Emergency")*(Data!$AC:$AC=$B53)*(Data!$U:$U="Completed")*(Data!$AB:$AB=E$44))),"")</f>
        <v>55.999999999185093</v>
      </c>
      <c r="F53" s="7" cm="1">
        <f t="array" ref="F53">IFERROR(MEDIAN(_xlfn._xlws.FILTER(Data!$AD:$AD,(Data!$G:$G="Emergency")*(Data!$AC:$AC=$B53)*(Data!$U:$U="Completed")*(Data!$AB:$AB=F$44))),"")</f>
        <v>14.99999999650754</v>
      </c>
      <c r="G53" s="7" cm="1">
        <f t="array" ref="G53">IFERROR(MEDIAN(_xlfn._xlws.FILTER(Data!$AD:$AD,(Data!$G:$G="Emergency")*(Data!$AC:$AC=$B53)*(Data!$U:$U="Completed")*(Data!$AB:$AB=G$44))),"")</f>
        <v>72.000000004190952</v>
      </c>
      <c r="H53" s="7" t="str" cm="1">
        <f t="array" ref="H53">IFERROR(MEDIAN(_xlfn._xlws.FILTER(Data!$AD:$AD,(Data!$G:$G="Emergency")*(Data!$AC:$AC=$B53)*(Data!$U:$U="Completed")*(Data!$AB:$AB=H$44))),"")</f>
        <v/>
      </c>
      <c r="I53" s="7" cm="1">
        <f t="array" ref="I53">IFERROR(MEDIAN(_xlfn._xlws.FILTER(Data!$AD:$AD,(Data!$G:$G="Emergency")*(Data!$AC:$AC=$B53)*(Data!$U:$U="Completed")*(Data!$AB:$AB=I$44))),"")</f>
        <v>55.999999993946403</v>
      </c>
    </row>
    <row r="54" spans="2:9" x14ac:dyDescent="0.35">
      <c r="B54" s="1">
        <v>10</v>
      </c>
      <c r="C54" s="7" cm="1">
        <f t="array" ref="C54">IFERROR(MEDIAN(_xlfn._xlws.FILTER(Data!$AD:$AD,(Data!$G:$G="Emergency")*(Data!$AC:$AC=$B54)*(Data!$U:$U="Completed")*(Data!$AB:$AB=C$44))),"")</f>
        <v>82.000000005355105</v>
      </c>
      <c r="D54" s="7" cm="1">
        <f t="array" ref="D54">IFERROR(MEDIAN(_xlfn._xlws.FILTER(Data!$AD:$AD,(Data!$G:$G="Emergency")*(Data!$AC:$AC=$B54)*(Data!$U:$U="Completed")*(Data!$AB:$AB=D$44))),"")</f>
        <v>63.999999999068677</v>
      </c>
      <c r="E54" s="7" cm="1">
        <f t="array" ref="E54">IFERROR(MEDIAN(_xlfn._xlws.FILTER(Data!$AD:$AD,(Data!$G:$G="Emergency")*(Data!$AC:$AC=$B54)*(Data!$U:$U="Completed")*(Data!$AB:$AB=E$44))),"")</f>
        <v>57.499999998835847</v>
      </c>
      <c r="F54" s="7" cm="1">
        <f t="array" ref="F54">IFERROR(MEDIAN(_xlfn._xlws.FILTER(Data!$AD:$AD,(Data!$G:$G="Emergency")*(Data!$AC:$AC=$B54)*(Data!$U:$U="Completed")*(Data!$AB:$AB=F$44))),"")</f>
        <v>43.000000003958121</v>
      </c>
      <c r="G54" s="7" t="str" cm="1">
        <f t="array" ref="G54">IFERROR(MEDIAN(_xlfn._xlws.FILTER(Data!$AD:$AD,(Data!$G:$G="Emergency")*(Data!$AC:$AC=$B54)*(Data!$U:$U="Completed")*(Data!$AB:$AB=G$44))),"")</f>
        <v/>
      </c>
      <c r="H54" s="7" cm="1">
        <f t="array" ref="H54">IFERROR(MEDIAN(_xlfn._xlws.FILTER(Data!$AD:$AD,(Data!$G:$G="Emergency")*(Data!$AC:$AC=$B54)*(Data!$U:$U="Completed")*(Data!$AB:$AB=H$44))),"")</f>
        <v>75.99999999627471</v>
      </c>
      <c r="I54" s="7" cm="1">
        <f t="array" ref="I54">IFERROR(MEDIAN(_xlfn._xlws.FILTER(Data!$AD:$AD,(Data!$G:$G="Emergency")*(Data!$AC:$AC=$B54)*(Data!$U:$U="Completed")*(Data!$AB:$AB=I$44))),"")</f>
        <v>40.000000004656613</v>
      </c>
    </row>
    <row r="55" spans="2:9" x14ac:dyDescent="0.35">
      <c r="B55" s="1">
        <v>11</v>
      </c>
      <c r="C55" s="7" cm="1">
        <f t="array" ref="C55">IFERROR(MEDIAN(_xlfn._xlws.FILTER(Data!$AD:$AD,(Data!$G:$G="Emergency")*(Data!$AC:$AC=$B55)*(Data!$U:$U="Completed")*(Data!$AB:$AB=C$44))),"")</f>
        <v>88.000000003958121</v>
      </c>
      <c r="D55" s="7" cm="1">
        <f t="array" ref="D55">IFERROR(MEDIAN(_xlfn._xlws.FILTER(Data!$AD:$AD,(Data!$G:$G="Emergency")*(Data!$AC:$AC=$B55)*(Data!$U:$U="Completed")*(Data!$AB:$AB=D$44))),"")</f>
        <v>50.999999998603016</v>
      </c>
      <c r="E55" s="7" cm="1">
        <f t="array" ref="E55">IFERROR(MEDIAN(_xlfn._xlws.FILTER(Data!$AD:$AD,(Data!$G:$G="Emergency")*(Data!$AC:$AC=$B55)*(Data!$U:$U="Completed")*(Data!$AB:$AB=E$44))),"")</f>
        <v>74.000000000232831</v>
      </c>
      <c r="F55" s="7" cm="1">
        <f t="array" ref="F55">IFERROR(MEDIAN(_xlfn._xlws.FILTER(Data!$AD:$AD,(Data!$G:$G="Emergency")*(Data!$AC:$AC=$B55)*(Data!$U:$U="Completed")*(Data!$AB:$AB=F$44))),"")</f>
        <v>54.000000008381903</v>
      </c>
      <c r="G55" s="7" cm="1">
        <f t="array" ref="G55">IFERROR(MEDIAN(_xlfn._xlws.FILTER(Data!$AD:$AD,(Data!$G:$G="Emergency")*(Data!$AC:$AC=$B55)*(Data!$U:$U="Completed")*(Data!$AB:$AB=G$44))),"")</f>
        <v>41.999999995459802</v>
      </c>
      <c r="H55" s="7" cm="1">
        <f t="array" ref="H55">IFERROR(MEDIAN(_xlfn._xlws.FILTER(Data!$AD:$AD,(Data!$G:$G="Emergency")*(Data!$AC:$AC=$B55)*(Data!$U:$U="Completed")*(Data!$AB:$AB=H$44))),"")</f>
        <v>47.000000001280569</v>
      </c>
      <c r="I55" s="7" cm="1">
        <f t="array" ref="I55">IFERROR(MEDIAN(_xlfn._xlws.FILTER(Data!$AD:$AD,(Data!$G:$G="Emergency")*(Data!$AC:$AC=$B55)*(Data!$U:$U="Completed")*(Data!$AB:$AB=I$44))),"")</f>
        <v>58.999999993247911</v>
      </c>
    </row>
    <row r="56" spans="2:9" x14ac:dyDescent="0.35">
      <c r="B56" s="1">
        <v>12</v>
      </c>
      <c r="C56" s="7" cm="1">
        <f t="array" ref="C56">IFERROR(MEDIAN(_xlfn._xlws.FILTER(Data!$AD:$AD,(Data!$G:$G="Emergency")*(Data!$AC:$AC=$B56)*(Data!$U:$U="Completed")*(Data!$AB:$AB=C$44))),"")</f>
        <v>59.99999999650754</v>
      </c>
      <c r="D56" s="7" cm="1">
        <f t="array" ref="D56">IFERROR(MEDIAN(_xlfn._xlws.FILTER(Data!$AD:$AD,(Data!$G:$G="Emergency")*(Data!$AC:$AC=$B56)*(Data!$U:$U="Completed")*(Data!$AB:$AB=D$44))),"")</f>
        <v>71.000000000931323</v>
      </c>
      <c r="E56" s="7" cm="1">
        <f t="array" ref="E56">IFERROR(MEDIAN(_xlfn._xlws.FILTER(Data!$AD:$AD,(Data!$G:$G="Emergency")*(Data!$AC:$AC=$B56)*(Data!$U:$U="Completed")*(Data!$AB:$AB=E$44))),"")</f>
        <v>119.00000000023283</v>
      </c>
      <c r="F56" s="7" t="str" cm="1">
        <f t="array" ref="F56">IFERROR(MEDIAN(_xlfn._xlws.FILTER(Data!$AD:$AD,(Data!$G:$G="Emergency")*(Data!$AC:$AC=$B56)*(Data!$U:$U="Completed")*(Data!$AB:$AB=F$44))),"")</f>
        <v/>
      </c>
      <c r="G56" s="7" t="str" cm="1">
        <f t="array" ref="G56">IFERROR(MEDIAN(_xlfn._xlws.FILTER(Data!$AD:$AD,(Data!$G:$G="Emergency")*(Data!$AC:$AC=$B56)*(Data!$U:$U="Completed")*(Data!$AB:$AB=G$44))),"")</f>
        <v/>
      </c>
      <c r="H56" s="7" cm="1">
        <f t="array" ref="H56">IFERROR(MEDIAN(_xlfn._xlws.FILTER(Data!$AD:$AD,(Data!$G:$G="Emergency")*(Data!$AC:$AC=$B56)*(Data!$U:$U="Completed")*(Data!$AB:$AB=H$44))),"")</f>
        <v>70.000000008149073</v>
      </c>
      <c r="I56" s="7" t="str" cm="1">
        <f t="array" ref="I56">IFERROR(MEDIAN(_xlfn._xlws.FILTER(Data!$AD:$AD,(Data!$G:$G="Emergency")*(Data!$AC:$AC=$B56)*(Data!$U:$U="Completed")*(Data!$AB:$AB=I$44))),"")</f>
        <v/>
      </c>
    </row>
    <row r="57" spans="2:9" x14ac:dyDescent="0.35">
      <c r="B57" s="1">
        <v>13</v>
      </c>
      <c r="C57" s="7" cm="1">
        <f t="array" ref="C57">IFERROR(MEDIAN(_xlfn._xlws.FILTER(Data!$AD:$AD,(Data!$G:$G="Emergency")*(Data!$AC:$AC=$B57)*(Data!$U:$U="Completed")*(Data!$AB:$AB=C$44))),"")</f>
        <v>81.50000000372529</v>
      </c>
      <c r="D57" s="7" cm="1">
        <f t="array" ref="D57">IFERROR(MEDIAN(_xlfn._xlws.FILTER(Data!$AD:$AD,(Data!$G:$G="Emergency")*(Data!$AC:$AC=$B57)*(Data!$U:$U="Completed")*(Data!$AB:$AB=D$44))),"")</f>
        <v>88.000000003958121</v>
      </c>
      <c r="E57" s="7" cm="1">
        <f t="array" ref="E57">IFERROR(MEDIAN(_xlfn._xlws.FILTER(Data!$AD:$AD,(Data!$G:$G="Emergency")*(Data!$AC:$AC=$B57)*(Data!$U:$U="Completed")*(Data!$AB:$AB=E$44))),"")</f>
        <v>58.000000000465661</v>
      </c>
      <c r="F57" s="7" cm="1">
        <f t="array" ref="F57">IFERROR(MEDIAN(_xlfn._xlws.FILTER(Data!$AD:$AD,(Data!$G:$G="Emergency")*(Data!$AC:$AC=$B57)*(Data!$U:$U="Completed")*(Data!$AB:$AB=F$44))),"")</f>
        <v>74.499999996623956</v>
      </c>
      <c r="G57" s="7" cm="1">
        <f t="array" ref="G57">IFERROR(MEDIAN(_xlfn._xlws.FILTER(Data!$AD:$AD,(Data!$G:$G="Emergency")*(Data!$AC:$AC=$B57)*(Data!$U:$U="Completed")*(Data!$AB:$AB=G$44))),"")</f>
        <v>52.49999999825377</v>
      </c>
      <c r="H57" s="7" cm="1">
        <f t="array" ref="H57">IFERROR(MEDIAN(_xlfn._xlws.FILTER(Data!$AD:$AD,(Data!$G:$G="Emergency")*(Data!$AC:$AC=$B57)*(Data!$U:$U="Completed")*(Data!$AB:$AB=H$44))),"")</f>
        <v>45.500000001629815</v>
      </c>
      <c r="I57" s="7" t="str" cm="1">
        <f t="array" ref="I57">IFERROR(MEDIAN(_xlfn._xlws.FILTER(Data!$AD:$AD,(Data!$G:$G="Emergency")*(Data!$AC:$AC=$B57)*(Data!$U:$U="Completed")*(Data!$AB:$AB=I$44))),"")</f>
        <v/>
      </c>
    </row>
    <row r="58" spans="2:9" x14ac:dyDescent="0.35">
      <c r="B58" s="1">
        <v>14</v>
      </c>
      <c r="C58" s="7" t="str" cm="1">
        <f t="array" ref="C58">IFERROR(MEDIAN(_xlfn._xlws.FILTER(Data!$AD:$AD,(Data!$G:$G="Emergency")*(Data!$AC:$AC=$B58)*(Data!$U:$U="Completed")*(Data!$AB:$AB=C$44))),"")</f>
        <v/>
      </c>
      <c r="D58" s="7" cm="1">
        <f t="array" ref="D58">IFERROR(MEDIAN(_xlfn._xlws.FILTER(Data!$AD:$AD,(Data!$G:$G="Emergency")*(Data!$AC:$AC=$B58)*(Data!$U:$U="Completed")*(Data!$AB:$AB=D$44))),"")</f>
        <v>49.000000002561137</v>
      </c>
      <c r="E58" s="7" cm="1">
        <f t="array" ref="E58">IFERROR(MEDIAN(_xlfn._xlws.FILTER(Data!$AD:$AD,(Data!$G:$G="Emergency")*(Data!$AC:$AC=$B58)*(Data!$U:$U="Completed")*(Data!$AB:$AB=E$44))),"")</f>
        <v>76.500000003143214</v>
      </c>
      <c r="F58" s="7" t="str" cm="1">
        <f t="array" ref="F58">IFERROR(MEDIAN(_xlfn._xlws.FILTER(Data!$AD:$AD,(Data!$G:$G="Emergency")*(Data!$AC:$AC=$B58)*(Data!$U:$U="Completed")*(Data!$AB:$AB=F$44))),"")</f>
        <v/>
      </c>
      <c r="G58" s="7" cm="1">
        <f t="array" ref="G58">IFERROR(MEDIAN(_xlfn._xlws.FILTER(Data!$AD:$AD,(Data!$G:$G="Emergency")*(Data!$AC:$AC=$B58)*(Data!$U:$U="Completed")*(Data!$AB:$AB=G$44))),"")</f>
        <v>53.999999997904524</v>
      </c>
      <c r="H58" s="7" cm="1">
        <f t="array" ref="H58">IFERROR(MEDIAN(_xlfn._xlws.FILTER(Data!$AD:$AD,(Data!$G:$G="Emergency")*(Data!$AC:$AC=$B58)*(Data!$U:$U="Completed")*(Data!$AB:$AB=H$44))),"")</f>
        <v>25.000000008149073</v>
      </c>
      <c r="I58" s="7" cm="1">
        <f t="array" ref="I58">IFERROR(MEDIAN(_xlfn._xlws.FILTER(Data!$AD:$AD,(Data!$G:$G="Emergency")*(Data!$AC:$AC=$B58)*(Data!$U:$U="Completed")*(Data!$AB:$AB=I$44))),"")</f>
        <v>72.000000004190952</v>
      </c>
    </row>
    <row r="59" spans="2:9" x14ac:dyDescent="0.35">
      <c r="B59" s="1">
        <v>15</v>
      </c>
      <c r="C59" s="7" cm="1">
        <f t="array" ref="C59">IFERROR(MEDIAN(_xlfn._xlws.FILTER(Data!$AD:$AD,(Data!$G:$G="Emergency")*(Data!$AC:$AC=$B59)*(Data!$U:$U="Completed")*(Data!$AB:$AB=C$44))),"")</f>
        <v>73.500000003841706</v>
      </c>
      <c r="D59" s="7" cm="1">
        <f t="array" ref="D59">IFERROR(MEDIAN(_xlfn._xlws.FILTER(Data!$AD:$AD,(Data!$G:$G="Emergency")*(Data!$AC:$AC=$B59)*(Data!$U:$U="Completed")*(Data!$AB:$AB=D$44))),"")</f>
        <v>53.999999997904524</v>
      </c>
      <c r="E59" s="7" t="str" cm="1">
        <f t="array" ref="E59">IFERROR(MEDIAN(_xlfn._xlws.FILTER(Data!$AD:$AD,(Data!$G:$G="Emergency")*(Data!$AC:$AC=$B59)*(Data!$U:$U="Completed")*(Data!$AB:$AB=E$44))),"")</f>
        <v/>
      </c>
      <c r="F59" s="7" cm="1">
        <f t="array" ref="F59">IFERROR(MEDIAN(_xlfn._xlws.FILTER(Data!$AD:$AD,(Data!$G:$G="Emergency")*(Data!$AC:$AC=$B59)*(Data!$U:$U="Completed")*(Data!$AB:$AB=F$44))),"")</f>
        <v>67.999999991152436</v>
      </c>
      <c r="G59" s="7" cm="1">
        <f t="array" ref="G59">IFERROR(MEDIAN(_xlfn._xlws.FILTER(Data!$AD:$AD,(Data!$G:$G="Emergency")*(Data!$AC:$AC=$B59)*(Data!$U:$U="Completed")*(Data!$AB:$AB=G$44))),"")</f>
        <v>42.000000000698492</v>
      </c>
      <c r="H59" s="7" cm="1">
        <f t="array" ref="H59">IFERROR(MEDIAN(_xlfn._xlws.FILTER(Data!$AD:$AD,(Data!$G:$G="Emergency")*(Data!$AC:$AC=$B59)*(Data!$U:$U="Completed")*(Data!$AB:$AB=H$44))),"")</f>
        <v>51.999999991385266</v>
      </c>
      <c r="I59" s="7" cm="1">
        <f t="array" ref="I59">IFERROR(MEDIAN(_xlfn._xlws.FILTER(Data!$AD:$AD,(Data!$G:$G="Emergency")*(Data!$AC:$AC=$B59)*(Data!$U:$U="Completed")*(Data!$AB:$AB=I$44))),"")</f>
        <v>109.00000000954606</v>
      </c>
    </row>
    <row r="60" spans="2:9" x14ac:dyDescent="0.35">
      <c r="B60" s="1">
        <v>16</v>
      </c>
      <c r="C60" s="7" cm="1">
        <f t="array" ref="C60">IFERROR(MEDIAN(_xlfn._xlws.FILTER(Data!$AD:$AD,(Data!$G:$G="Emergency")*(Data!$AC:$AC=$B60)*(Data!$U:$U="Completed")*(Data!$AB:$AB=C$44))),"")</f>
        <v>68.999999999650754</v>
      </c>
      <c r="D60" s="7" cm="1">
        <f t="array" ref="D60">IFERROR(MEDIAN(_xlfn._xlws.FILTER(Data!$AD:$AD,(Data!$G:$G="Emergency")*(Data!$AC:$AC=$B60)*(Data!$U:$U="Completed")*(Data!$AB:$AB=D$44))),"")</f>
        <v>58.000000000465661</v>
      </c>
      <c r="E60" s="7" t="str" cm="1">
        <f t="array" ref="E60">IFERROR(MEDIAN(_xlfn._xlws.FILTER(Data!$AD:$AD,(Data!$G:$G="Emergency")*(Data!$AC:$AC=$B60)*(Data!$U:$U="Completed")*(Data!$AB:$AB=E$44))),"")</f>
        <v/>
      </c>
      <c r="F60" s="7" cm="1">
        <f t="array" ref="F60">IFERROR(MEDIAN(_xlfn._xlws.FILTER(Data!$AD:$AD,(Data!$G:$G="Emergency")*(Data!$AC:$AC=$B60)*(Data!$U:$U="Completed")*(Data!$AB:$AB=F$44))),"")</f>
        <v>83.999999990919605</v>
      </c>
      <c r="G60" s="7" cm="1">
        <f t="array" ref="G60">IFERROR(MEDIAN(_xlfn._xlws.FILTER(Data!$AD:$AD,(Data!$G:$G="Emergency")*(Data!$AC:$AC=$B60)*(Data!$U:$U="Completed")*(Data!$AB:$AB=G$44))),"")</f>
        <v>49.000000002561137</v>
      </c>
      <c r="H60" s="7" t="str" cm="1">
        <f t="array" ref="H60">IFERROR(MEDIAN(_xlfn._xlws.FILTER(Data!$AD:$AD,(Data!$G:$G="Emergency")*(Data!$AC:$AC=$B60)*(Data!$U:$U="Completed")*(Data!$AB:$AB=H$44))),"")</f>
        <v/>
      </c>
      <c r="I60" s="7" cm="1">
        <f t="array" ref="I60">IFERROR(MEDIAN(_xlfn._xlws.FILTER(Data!$AD:$AD,(Data!$G:$G="Emergency")*(Data!$AC:$AC=$B60)*(Data!$U:$U="Completed")*(Data!$AB:$AB=I$44))),"")</f>
        <v>59.99999999650754</v>
      </c>
    </row>
    <row r="61" spans="2:9" x14ac:dyDescent="0.35">
      <c r="B61" s="1">
        <v>17</v>
      </c>
      <c r="C61" s="7" cm="1">
        <f t="array" ref="C61">IFERROR(MEDIAN(_xlfn._xlws.FILTER(Data!$AD:$AD,(Data!$G:$G="Emergency")*(Data!$AC:$AC=$B61)*(Data!$U:$U="Completed")*(Data!$AB:$AB=C$44))),"")</f>
        <v>81.999999994877726</v>
      </c>
      <c r="D61" s="7" cm="1">
        <f t="array" ref="D61">IFERROR(MEDIAN(_xlfn._xlws.FILTER(Data!$AD:$AD,(Data!$G:$G="Emergency")*(Data!$AC:$AC=$B61)*(Data!$U:$U="Completed")*(Data!$AB:$AB=D$44))),"")</f>
        <v>99.499999999534339</v>
      </c>
      <c r="E61" s="7" cm="1">
        <f t="array" ref="E61">IFERROR(MEDIAN(_xlfn._xlws.FILTER(Data!$AD:$AD,(Data!$G:$G="Emergency")*(Data!$AC:$AC=$B61)*(Data!$U:$U="Completed")*(Data!$AB:$AB=E$44))),"")</f>
        <v>58.999999993247911</v>
      </c>
      <c r="F61" s="7" cm="1">
        <f t="array" ref="F61">IFERROR(MEDIAN(_xlfn._xlws.FILTER(Data!$AD:$AD,(Data!$G:$G="Emergency")*(Data!$AC:$AC=$B61)*(Data!$U:$U="Completed")*(Data!$AB:$AB=F$44))),"")</f>
        <v>68.000000001629815</v>
      </c>
      <c r="G61" s="7" cm="1">
        <f t="array" ref="G61">IFERROR(MEDIAN(_xlfn._xlws.FILTER(Data!$AD:$AD,(Data!$G:$G="Emergency")*(Data!$AC:$AC=$B61)*(Data!$U:$U="Completed")*(Data!$AB:$AB=G$44))),"")</f>
        <v>61.999999997788109</v>
      </c>
      <c r="H61" s="7" cm="1">
        <f t="array" ref="H61">IFERROR(MEDIAN(_xlfn._xlws.FILTER(Data!$AD:$AD,(Data!$G:$G="Emergency")*(Data!$AC:$AC=$B61)*(Data!$U:$U="Completed")*(Data!$AB:$AB=H$44))),"")</f>
        <v>81.999999994877726</v>
      </c>
      <c r="I61" s="7" t="str" cm="1">
        <f t="array" ref="I61">IFERROR(MEDIAN(_xlfn._xlws.FILTER(Data!$AD:$AD,(Data!$G:$G="Emergency")*(Data!$AC:$AC=$B61)*(Data!$U:$U="Completed")*(Data!$AB:$AB=I$44))),"")</f>
        <v/>
      </c>
    </row>
    <row r="62" spans="2:9" x14ac:dyDescent="0.35">
      <c r="B62" s="1">
        <v>18</v>
      </c>
      <c r="C62" s="7" cm="1">
        <f t="array" ref="C62">IFERROR(MEDIAN(_xlfn._xlws.FILTER(Data!$AD:$AD,(Data!$G:$G="Emergency")*(Data!$AC:$AC=$B62)*(Data!$U:$U="Completed")*(Data!$AB:$AB=C$44))),"")</f>
        <v>65.499999998719431</v>
      </c>
      <c r="D62" s="7" t="str" cm="1">
        <f t="array" ref="D62">IFERROR(MEDIAN(_xlfn._xlws.FILTER(Data!$AD:$AD,(Data!$G:$G="Emergency")*(Data!$AC:$AC=$B62)*(Data!$U:$U="Completed")*(Data!$AB:$AB=D$44))),"")</f>
        <v/>
      </c>
      <c r="E62" s="7" cm="1">
        <f t="array" ref="E62">IFERROR(MEDIAN(_xlfn._xlws.FILTER(Data!$AD:$AD,(Data!$G:$G="Emergency")*(Data!$AC:$AC=$B62)*(Data!$U:$U="Completed")*(Data!$AB:$AB=E$44))),"")</f>
        <v>66.999999998370185</v>
      </c>
      <c r="F62" s="7" cm="1">
        <f t="array" ref="F62">IFERROR(MEDIAN(_xlfn._xlws.FILTER(Data!$AD:$AD,(Data!$G:$G="Emergency")*(Data!$AC:$AC=$B62)*(Data!$U:$U="Completed")*(Data!$AB:$AB=F$44))),"")</f>
        <v>69.500000001280569</v>
      </c>
      <c r="G62" s="7" cm="1">
        <f t="array" ref="G62">IFERROR(MEDIAN(_xlfn._xlws.FILTER(Data!$AD:$AD,(Data!$G:$G="Emergency")*(Data!$AC:$AC=$B62)*(Data!$U:$U="Completed")*(Data!$AB:$AB=G$44))),"")</f>
        <v>80.500000000465661</v>
      </c>
      <c r="H62" s="7" t="str" cm="1">
        <f t="array" ref="H62">IFERROR(MEDIAN(_xlfn._xlws.FILTER(Data!$AD:$AD,(Data!$G:$G="Emergency")*(Data!$AC:$AC=$B62)*(Data!$U:$U="Completed")*(Data!$AB:$AB=H$44))),"")</f>
        <v/>
      </c>
      <c r="I62" s="7" t="str" cm="1">
        <f t="array" ref="I62">IFERROR(MEDIAN(_xlfn._xlws.FILTER(Data!$AD:$AD,(Data!$G:$G="Emergency")*(Data!$AC:$AC=$B62)*(Data!$U:$U="Completed")*(Data!$AB:$AB=I$44))),"")</f>
        <v/>
      </c>
    </row>
    <row r="63" spans="2:9" x14ac:dyDescent="0.35">
      <c r="B63" s="1">
        <v>19</v>
      </c>
      <c r="C63" s="7" cm="1">
        <f t="array" ref="C63">IFERROR(MEDIAN(_xlfn._xlws.FILTER(Data!$AD:$AD,(Data!$G:$G="Emergency")*(Data!$AC:$AC=$B63)*(Data!$U:$U="Completed")*(Data!$AB:$AB=C$44))),"")</f>
        <v>72.999999996973202</v>
      </c>
      <c r="D63" s="7" cm="1">
        <f t="array" ref="D63">IFERROR(MEDIAN(_xlfn._xlws.FILTER(Data!$AD:$AD,(Data!$G:$G="Emergency")*(Data!$AC:$AC=$B63)*(Data!$U:$U="Completed")*(Data!$AB:$AB=D$44))),"")</f>
        <v>55.999999999185093</v>
      </c>
      <c r="E63" s="7" cm="1">
        <f t="array" ref="E63">IFERROR(MEDIAN(_xlfn._xlws.FILTER(Data!$AD:$AD,(Data!$G:$G="Emergency")*(Data!$AC:$AC=$B63)*(Data!$U:$U="Completed")*(Data!$AB:$AB=E$44))),"")</f>
        <v>17.999999995809048</v>
      </c>
      <c r="F63" s="7" t="str" cm="1">
        <f t="array" ref="F63">IFERROR(MEDIAN(_xlfn._xlws.FILTER(Data!$AD:$AD,(Data!$G:$G="Emergency")*(Data!$AC:$AC=$B63)*(Data!$U:$U="Completed")*(Data!$AB:$AB=F$44))),"")</f>
        <v/>
      </c>
      <c r="G63" s="7" cm="1">
        <f t="array" ref="G63">IFERROR(MEDIAN(_xlfn._xlws.FILTER(Data!$AD:$AD,(Data!$G:$G="Emergency")*(Data!$AC:$AC=$B63)*(Data!$U:$U="Completed")*(Data!$AB:$AB=G$44))),"")</f>
        <v>66.499999996740371</v>
      </c>
      <c r="H63" s="7" cm="1">
        <f t="array" ref="H63">IFERROR(MEDIAN(_xlfn._xlws.FILTER(Data!$AD:$AD,(Data!$G:$G="Emergency")*(Data!$AC:$AC=$B63)*(Data!$U:$U="Completed")*(Data!$AB:$AB=H$44))),"")</f>
        <v>49.999999995343387</v>
      </c>
      <c r="I63" s="7" cm="1">
        <f t="array" ref="I63">IFERROR(MEDIAN(_xlfn._xlws.FILTER(Data!$AD:$AD,(Data!$G:$G="Emergency")*(Data!$AC:$AC=$B63)*(Data!$U:$U="Completed")*(Data!$AB:$AB=I$44))),"")</f>
        <v>80.500000000465661</v>
      </c>
    </row>
    <row r="64" spans="2:9" x14ac:dyDescent="0.35">
      <c r="B64" s="1">
        <v>20</v>
      </c>
      <c r="C64" s="7" cm="1">
        <f t="array" ref="C64">IFERROR(MEDIAN(_xlfn._xlws.FILTER(Data!$AD:$AD,(Data!$G:$G="Emergency")*(Data!$AC:$AC=$B64)*(Data!$U:$U="Completed")*(Data!$AB:$AB=C$44))),"")</f>
        <v>50.000000000582077</v>
      </c>
      <c r="D64" s="7" cm="1">
        <f t="array" ref="D64">IFERROR(MEDIAN(_xlfn._xlws.FILTER(Data!$AD:$AD,(Data!$G:$G="Emergency")*(Data!$AC:$AC=$B64)*(Data!$U:$U="Completed")*(Data!$AB:$AB=D$44))),"")</f>
        <v>47.999999999301508</v>
      </c>
      <c r="E64" s="7" cm="1">
        <f t="array" ref="E64">IFERROR(MEDIAN(_xlfn._xlws.FILTER(Data!$AD:$AD,(Data!$G:$G="Emergency")*(Data!$AC:$AC=$B64)*(Data!$U:$U="Completed")*(Data!$AB:$AB=E$44))),"")</f>
        <v>69.999999997671694</v>
      </c>
      <c r="F64" s="7" cm="1">
        <f t="array" ref="F64">IFERROR(MEDIAN(_xlfn._xlws.FILTER(Data!$AD:$AD,(Data!$G:$G="Emergency")*(Data!$AC:$AC=$B64)*(Data!$U:$U="Completed")*(Data!$AB:$AB=F$44))),"")</f>
        <v>24.999999997671694</v>
      </c>
      <c r="G64" s="7" t="str" cm="1">
        <f t="array" ref="G64">IFERROR(MEDIAN(_xlfn._xlws.FILTER(Data!$AD:$AD,(Data!$G:$G="Emergency")*(Data!$AC:$AC=$B64)*(Data!$U:$U="Completed")*(Data!$AB:$AB=G$44))),"")</f>
        <v/>
      </c>
      <c r="H64" s="7" cm="1">
        <f t="array" ref="H64">IFERROR(MEDIAN(_xlfn._xlws.FILTER(Data!$AD:$AD,(Data!$G:$G="Emergency")*(Data!$AC:$AC=$B64)*(Data!$U:$U="Completed")*(Data!$AB:$AB=H$44))),"")</f>
        <v>72.000000004190952</v>
      </c>
      <c r="I64" s="7" t="str" cm="1">
        <f t="array" ref="I64">IFERROR(MEDIAN(_xlfn._xlws.FILTER(Data!$AD:$AD,(Data!$G:$G="Emergency")*(Data!$AC:$AC=$B64)*(Data!$U:$U="Completed")*(Data!$AB:$AB=I$44))),"")</f>
        <v/>
      </c>
    </row>
    <row r="65" spans="2:9" x14ac:dyDescent="0.35">
      <c r="B65" s="1">
        <v>21</v>
      </c>
      <c r="C65" s="7" cm="1">
        <f t="array" ref="C65">IFERROR(MEDIAN(_xlfn._xlws.FILTER(Data!$AD:$AD,(Data!$G:$G="Emergency")*(Data!$AC:$AC=$B65)*(Data!$U:$U="Completed")*(Data!$AB:$AB=C$44))),"")</f>
        <v>24.999999997671694</v>
      </c>
      <c r="D65" s="7" t="str" cm="1">
        <f t="array" ref="D65">IFERROR(MEDIAN(_xlfn._xlws.FILTER(Data!$AD:$AD,(Data!$G:$G="Emergency")*(Data!$AC:$AC=$B65)*(Data!$U:$U="Completed")*(Data!$AB:$AB=D$44))),"")</f>
        <v/>
      </c>
      <c r="E65" s="7" cm="1">
        <f t="array" ref="E65">IFERROR(MEDIAN(_xlfn._xlws.FILTER(Data!$AD:$AD,(Data!$G:$G="Emergency")*(Data!$AC:$AC=$B65)*(Data!$U:$U="Completed")*(Data!$AB:$AB=E$44))),"")</f>
        <v>75.00000000349246</v>
      </c>
      <c r="F65" s="7" cm="1">
        <f t="array" ref="F65">IFERROR(MEDIAN(_xlfn._xlws.FILTER(Data!$AD:$AD,(Data!$G:$G="Emergency")*(Data!$AC:$AC=$B65)*(Data!$U:$U="Completed")*(Data!$AB:$AB=F$44))),"")</f>
        <v>44.499999998370185</v>
      </c>
      <c r="G65" s="7" t="str" cm="1">
        <f t="array" ref="G65">IFERROR(MEDIAN(_xlfn._xlws.FILTER(Data!$AD:$AD,(Data!$G:$G="Emergency")*(Data!$AC:$AC=$B65)*(Data!$U:$U="Completed")*(Data!$AB:$AB=G$44))),"")</f>
        <v/>
      </c>
      <c r="H65" s="7" t="str" cm="1">
        <f t="array" ref="H65">IFERROR(MEDIAN(_xlfn._xlws.FILTER(Data!$AD:$AD,(Data!$G:$G="Emergency")*(Data!$AC:$AC=$B65)*(Data!$U:$U="Completed")*(Data!$AB:$AB=H$44))),"")</f>
        <v/>
      </c>
      <c r="I65" s="7" t="str" cm="1">
        <f t="array" ref="I65">IFERROR(MEDIAN(_xlfn._xlws.FILTER(Data!$AD:$AD,(Data!$G:$G="Emergency")*(Data!$AC:$AC=$B65)*(Data!$U:$U="Completed")*(Data!$AB:$AB=I$44))),"")</f>
        <v/>
      </c>
    </row>
    <row r="66" spans="2:9" x14ac:dyDescent="0.35">
      <c r="B66" s="1">
        <v>22</v>
      </c>
      <c r="C66" s="7" t="str" cm="1">
        <f t="array" ref="C66">IFERROR(MEDIAN(_xlfn._xlws.FILTER(Data!$AD:$AD,(Data!$G:$G="Emergency")*(Data!$AC:$AC=$B66)*(Data!$U:$U="Completed")*(Data!$AB:$AB=C$44))),"")</f>
        <v/>
      </c>
      <c r="D66" s="7" cm="1">
        <f t="array" ref="D66">IFERROR(MEDIAN(_xlfn._xlws.FILTER(Data!$AD:$AD,(Data!$G:$G="Emergency")*(Data!$AC:$AC=$B66)*(Data!$U:$U="Completed")*(Data!$AB:$AB=D$44))),"")</f>
        <v>73.000000007450581</v>
      </c>
      <c r="E66" s="7" cm="1">
        <f t="array" ref="E66">IFERROR(MEDIAN(_xlfn._xlws.FILTER(Data!$AD:$AD,(Data!$G:$G="Emergency")*(Data!$AC:$AC=$B66)*(Data!$U:$U="Completed")*(Data!$AB:$AB=E$44))),"")</f>
        <v>52.999999994644895</v>
      </c>
      <c r="F66" s="7" cm="1">
        <f t="array" ref="F66">IFERROR(MEDIAN(_xlfn._xlws.FILTER(Data!$AD:$AD,(Data!$G:$G="Emergency")*(Data!$AC:$AC=$B66)*(Data!$U:$U="Completed")*(Data!$AB:$AB=F$44))),"")</f>
        <v>34.000000000814907</v>
      </c>
      <c r="G66" s="7" cm="1">
        <f t="array" ref="G66">IFERROR(MEDIAN(_xlfn._xlws.FILTER(Data!$AD:$AD,(Data!$G:$G="Emergency")*(Data!$AC:$AC=$B66)*(Data!$U:$U="Completed")*(Data!$AB:$AB=G$44))),"")</f>
        <v>62.000000003026798</v>
      </c>
      <c r="H66" s="7" t="str" cm="1">
        <f t="array" ref="H66">IFERROR(MEDIAN(_xlfn._xlws.FILTER(Data!$AD:$AD,(Data!$G:$G="Emergency")*(Data!$AC:$AC=$B66)*(Data!$U:$U="Completed")*(Data!$AB:$AB=H$44))),"")</f>
        <v/>
      </c>
      <c r="I66" s="7" t="str" cm="1">
        <f t="array" ref="I66">IFERROR(MEDIAN(_xlfn._xlws.FILTER(Data!$AD:$AD,(Data!$G:$G="Emergency")*(Data!$AC:$AC=$B66)*(Data!$U:$U="Completed")*(Data!$AB:$AB=I$44))),"")</f>
        <v/>
      </c>
    </row>
    <row r="67" spans="2:9" x14ac:dyDescent="0.35">
      <c r="B67" s="1">
        <v>23</v>
      </c>
      <c r="C67" s="7" cm="1">
        <f t="array" ref="C67">IFERROR(MEDIAN(_xlfn._xlws.FILTER(Data!$AD:$AD,(Data!$G:$G="Emergency")*(Data!$AC:$AC=$B67)*(Data!$U:$U="Completed")*(Data!$AB:$AB=C$44))),"")</f>
        <v>53.999999997904524</v>
      </c>
      <c r="D67" s="7" t="str" cm="1">
        <f t="array" ref="D67">IFERROR(MEDIAN(_xlfn._xlws.FILTER(Data!$AD:$AD,(Data!$G:$G="Emergency")*(Data!$AC:$AC=$B67)*(Data!$U:$U="Completed")*(Data!$AB:$AB=D$44))),"")</f>
        <v/>
      </c>
      <c r="E67" s="7" cm="1">
        <f t="array" ref="E67">IFERROR(MEDIAN(_xlfn._xlws.FILTER(Data!$AD:$AD,(Data!$G:$G="Emergency")*(Data!$AC:$AC=$B67)*(Data!$U:$U="Completed")*(Data!$AB:$AB=E$44))),"")</f>
        <v>63.499999997438863</v>
      </c>
      <c r="F67" s="7" cm="1">
        <f t="array" ref="F67">IFERROR(MEDIAN(_xlfn._xlws.FILTER(Data!$AD:$AD,(Data!$G:$G="Emergency")*(Data!$AC:$AC=$B67)*(Data!$U:$U="Completed")*(Data!$AB:$AB=F$44))),"")</f>
        <v>76.999999999534339</v>
      </c>
      <c r="G67" s="7" cm="1">
        <f t="array" ref="G67">IFERROR(MEDIAN(_xlfn._xlws.FILTER(Data!$AD:$AD,(Data!$G:$G="Emergency")*(Data!$AC:$AC=$B67)*(Data!$U:$U="Completed")*(Data!$AB:$AB=G$44))),"")</f>
        <v>64.999999991850927</v>
      </c>
      <c r="H67" s="7" cm="1">
        <f t="array" ref="H67">IFERROR(MEDIAN(_xlfn._xlws.FILTER(Data!$AD:$AD,(Data!$G:$G="Emergency")*(Data!$AC:$AC=$B67)*(Data!$U:$U="Completed")*(Data!$AB:$AB=H$44))),"")</f>
        <v>51.999999991385266</v>
      </c>
      <c r="I67" s="7" cm="1">
        <f t="array" ref="I67">IFERROR(MEDIAN(_xlfn._xlws.FILTER(Data!$AD:$AD,(Data!$G:$G="Emergency")*(Data!$AC:$AC=$B67)*(Data!$U:$U="Completed")*(Data!$AB:$AB=I$44))),"")</f>
        <v>68.000000001629815</v>
      </c>
    </row>
    <row r="68" spans="2:9" x14ac:dyDescent="0.35">
      <c r="D68" s="7"/>
    </row>
    <row r="69" spans="2:9" x14ac:dyDescent="0.35">
      <c r="D69" s="7"/>
    </row>
    <row r="70" spans="2:9" x14ac:dyDescent="0.35">
      <c r="D70" s="7"/>
    </row>
    <row r="71" spans="2:9" x14ac:dyDescent="0.35">
      <c r="D71" s="7"/>
    </row>
    <row r="72" spans="2:9" x14ac:dyDescent="0.35">
      <c r="D72" s="7"/>
    </row>
    <row r="73" spans="2:9" x14ac:dyDescent="0.35">
      <c r="D73" s="7"/>
    </row>
    <row r="74" spans="2:9" x14ac:dyDescent="0.35">
      <c r="D74" s="7"/>
    </row>
    <row r="75" spans="2:9" x14ac:dyDescent="0.35">
      <c r="D75" s="7"/>
    </row>
    <row r="76" spans="2:9" x14ac:dyDescent="0.35">
      <c r="D76" s="7"/>
    </row>
    <row r="77" spans="2:9" x14ac:dyDescent="0.35">
      <c r="D77" s="7"/>
    </row>
    <row r="78" spans="2:9" x14ac:dyDescent="0.35">
      <c r="D78" s="7"/>
    </row>
    <row r="79" spans="2:9" x14ac:dyDescent="0.35">
      <c r="D79" s="7"/>
    </row>
    <row r="80" spans="2:9" x14ac:dyDescent="0.35">
      <c r="D80" s="7"/>
    </row>
    <row r="81" spans="4:4" x14ac:dyDescent="0.35">
      <c r="D81" s="7"/>
    </row>
    <row r="82" spans="4:4" x14ac:dyDescent="0.35">
      <c r="D82" s="7"/>
    </row>
    <row r="83" spans="4:4" x14ac:dyDescent="0.35">
      <c r="D83" s="7"/>
    </row>
    <row r="84" spans="4:4" x14ac:dyDescent="0.35">
      <c r="D84" s="7"/>
    </row>
    <row r="85" spans="4:4" x14ac:dyDescent="0.35">
      <c r="D85" s="7"/>
    </row>
    <row r="86" spans="4:4" x14ac:dyDescent="0.35">
      <c r="D86" s="7"/>
    </row>
    <row r="87" spans="4:4" x14ac:dyDescent="0.35">
      <c r="D87" s="7"/>
    </row>
    <row r="88" spans="4:4" x14ac:dyDescent="0.35">
      <c r="D88" s="7"/>
    </row>
    <row r="89" spans="4:4" x14ac:dyDescent="0.35">
      <c r="D89" s="7"/>
    </row>
    <row r="90" spans="4:4" x14ac:dyDescent="0.35">
      <c r="D90" s="7"/>
    </row>
    <row r="91" spans="4:4" x14ac:dyDescent="0.35">
      <c r="D91" s="7"/>
    </row>
    <row r="92" spans="4:4" x14ac:dyDescent="0.35">
      <c r="D92" s="7"/>
    </row>
    <row r="93" spans="4:4" x14ac:dyDescent="0.35">
      <c r="D93" s="7"/>
    </row>
    <row r="94" spans="4:4" x14ac:dyDescent="0.35">
      <c r="D94" s="7"/>
    </row>
    <row r="95" spans="4:4" x14ac:dyDescent="0.35">
      <c r="D95" s="7"/>
    </row>
    <row r="96" spans="4:4" x14ac:dyDescent="0.35">
      <c r="D96" s="7"/>
    </row>
    <row r="97" spans="4:4" x14ac:dyDescent="0.35">
      <c r="D97" s="7"/>
    </row>
    <row r="98" spans="4:4" x14ac:dyDescent="0.35">
      <c r="D98" s="7"/>
    </row>
    <row r="99" spans="4:4" x14ac:dyDescent="0.35">
      <c r="D99" s="7"/>
    </row>
    <row r="100" spans="4:4" x14ac:dyDescent="0.35">
      <c r="D100" s="7"/>
    </row>
    <row r="101" spans="4:4" x14ac:dyDescent="0.35">
      <c r="D101" s="7"/>
    </row>
    <row r="102" spans="4:4" x14ac:dyDescent="0.35">
      <c r="D102" s="7"/>
    </row>
    <row r="103" spans="4:4" x14ac:dyDescent="0.35">
      <c r="D103" s="7"/>
    </row>
    <row r="104" spans="4:4" x14ac:dyDescent="0.35">
      <c r="D104" s="7"/>
    </row>
    <row r="105" spans="4:4" x14ac:dyDescent="0.35">
      <c r="D105" s="7"/>
    </row>
    <row r="106" spans="4:4" x14ac:dyDescent="0.35">
      <c r="D106" s="7"/>
    </row>
    <row r="107" spans="4:4" x14ac:dyDescent="0.35">
      <c r="D107" s="7"/>
    </row>
    <row r="108" spans="4:4" x14ac:dyDescent="0.35">
      <c r="D108" s="7"/>
    </row>
    <row r="109" spans="4:4" x14ac:dyDescent="0.35">
      <c r="D109" s="7"/>
    </row>
    <row r="110" spans="4:4" x14ac:dyDescent="0.35">
      <c r="D110" s="7"/>
    </row>
    <row r="111" spans="4:4" x14ac:dyDescent="0.35">
      <c r="D111" s="7"/>
    </row>
    <row r="112" spans="4:4" x14ac:dyDescent="0.35">
      <c r="D112" s="7"/>
    </row>
    <row r="113" spans="4:4" x14ac:dyDescent="0.35">
      <c r="D113" s="7"/>
    </row>
    <row r="114" spans="4:4" x14ac:dyDescent="0.35">
      <c r="D114" s="7"/>
    </row>
    <row r="115" spans="4:4" x14ac:dyDescent="0.35">
      <c r="D115" s="7"/>
    </row>
    <row r="116" spans="4:4" x14ac:dyDescent="0.35">
      <c r="D116" s="7"/>
    </row>
    <row r="117" spans="4:4" x14ac:dyDescent="0.35">
      <c r="D117" s="7"/>
    </row>
    <row r="118" spans="4:4" x14ac:dyDescent="0.35">
      <c r="D118" s="7"/>
    </row>
    <row r="119" spans="4:4" x14ac:dyDescent="0.35">
      <c r="D119" s="7"/>
    </row>
    <row r="120" spans="4:4" x14ac:dyDescent="0.35">
      <c r="D120" s="7"/>
    </row>
    <row r="121" spans="4:4" x14ac:dyDescent="0.35">
      <c r="D121" s="7"/>
    </row>
    <row r="122" spans="4:4" x14ac:dyDescent="0.35">
      <c r="D122" s="7"/>
    </row>
    <row r="123" spans="4:4" x14ac:dyDescent="0.35">
      <c r="D123" s="7"/>
    </row>
    <row r="124" spans="4:4" x14ac:dyDescent="0.35">
      <c r="D124" s="7"/>
    </row>
    <row r="125" spans="4:4" x14ac:dyDescent="0.35">
      <c r="D125" s="7"/>
    </row>
    <row r="126" spans="4:4" x14ac:dyDescent="0.35">
      <c r="D126" s="7"/>
    </row>
    <row r="127" spans="4:4" x14ac:dyDescent="0.35">
      <c r="D127" s="7"/>
    </row>
    <row r="128" spans="4:4" x14ac:dyDescent="0.35">
      <c r="D128" s="7"/>
    </row>
    <row r="129" spans="4:4" x14ac:dyDescent="0.35">
      <c r="D129" s="7"/>
    </row>
    <row r="130" spans="4:4" x14ac:dyDescent="0.35">
      <c r="D130" s="7"/>
    </row>
    <row r="131" spans="4:4" x14ac:dyDescent="0.35">
      <c r="D131" s="7"/>
    </row>
    <row r="132" spans="4:4" x14ac:dyDescent="0.35">
      <c r="D132" s="7"/>
    </row>
    <row r="133" spans="4:4" x14ac:dyDescent="0.35">
      <c r="D133" s="7"/>
    </row>
    <row r="134" spans="4:4" x14ac:dyDescent="0.35">
      <c r="D134" s="7"/>
    </row>
    <row r="135" spans="4:4" x14ac:dyDescent="0.35">
      <c r="D135" s="7"/>
    </row>
    <row r="136" spans="4:4" x14ac:dyDescent="0.35">
      <c r="D136" s="7"/>
    </row>
    <row r="137" spans="4:4" x14ac:dyDescent="0.35">
      <c r="D137" s="7"/>
    </row>
    <row r="138" spans="4:4" x14ac:dyDescent="0.35">
      <c r="D138" s="7"/>
    </row>
    <row r="139" spans="4:4" x14ac:dyDescent="0.35">
      <c r="D139" s="7"/>
    </row>
    <row r="140" spans="4:4" x14ac:dyDescent="0.35">
      <c r="D140" s="7"/>
    </row>
    <row r="141" spans="4:4" x14ac:dyDescent="0.35">
      <c r="D141" s="7"/>
    </row>
    <row r="142" spans="4:4" x14ac:dyDescent="0.35">
      <c r="D142" s="7"/>
    </row>
    <row r="143" spans="4:4" x14ac:dyDescent="0.35">
      <c r="D143" s="7"/>
    </row>
    <row r="144" spans="4:4" x14ac:dyDescent="0.35">
      <c r="D144" s="7"/>
    </row>
    <row r="145" spans="4:4" x14ac:dyDescent="0.35">
      <c r="D145" s="7"/>
    </row>
    <row r="146" spans="4:4" x14ac:dyDescent="0.35">
      <c r="D146" s="7"/>
    </row>
    <row r="147" spans="4:4" x14ac:dyDescent="0.35">
      <c r="D147" s="7"/>
    </row>
    <row r="148" spans="4:4" x14ac:dyDescent="0.35">
      <c r="D148" s="7"/>
    </row>
    <row r="149" spans="4:4" x14ac:dyDescent="0.35">
      <c r="D149" s="7"/>
    </row>
    <row r="150" spans="4:4" x14ac:dyDescent="0.35">
      <c r="D150" s="7"/>
    </row>
    <row r="151" spans="4:4" x14ac:dyDescent="0.35">
      <c r="D151" s="7"/>
    </row>
    <row r="152" spans="4:4" x14ac:dyDescent="0.35">
      <c r="D152" s="7"/>
    </row>
    <row r="153" spans="4:4" x14ac:dyDescent="0.35">
      <c r="D153" s="7"/>
    </row>
    <row r="154" spans="4:4" x14ac:dyDescent="0.35">
      <c r="D154" s="7"/>
    </row>
    <row r="155" spans="4:4" x14ac:dyDescent="0.35">
      <c r="D155" s="7"/>
    </row>
    <row r="156" spans="4:4" x14ac:dyDescent="0.35">
      <c r="D156" s="7"/>
    </row>
    <row r="157" spans="4:4" x14ac:dyDescent="0.35">
      <c r="D157" s="7"/>
    </row>
    <row r="158" spans="4:4" x14ac:dyDescent="0.35">
      <c r="D158" s="7"/>
    </row>
    <row r="159" spans="4:4" x14ac:dyDescent="0.35">
      <c r="D159" s="7"/>
    </row>
    <row r="160" spans="4:4" x14ac:dyDescent="0.35">
      <c r="D160" s="7"/>
    </row>
    <row r="161" spans="4:4" x14ac:dyDescent="0.35">
      <c r="D161" s="7"/>
    </row>
    <row r="162" spans="4:4" x14ac:dyDescent="0.35">
      <c r="D162" s="7"/>
    </row>
    <row r="163" spans="4:4" x14ac:dyDescent="0.35">
      <c r="D163" s="7"/>
    </row>
    <row r="164" spans="4:4" x14ac:dyDescent="0.35">
      <c r="D164" s="7"/>
    </row>
    <row r="165" spans="4:4" x14ac:dyDescent="0.35">
      <c r="D165" s="7"/>
    </row>
    <row r="166" spans="4:4" x14ac:dyDescent="0.35">
      <c r="D166" s="7"/>
    </row>
    <row r="167" spans="4:4" x14ac:dyDescent="0.35">
      <c r="D167" s="7"/>
    </row>
    <row r="168" spans="4:4" x14ac:dyDescent="0.35">
      <c r="D168" s="7"/>
    </row>
    <row r="169" spans="4:4" x14ac:dyDescent="0.35">
      <c r="D169" s="7"/>
    </row>
    <row r="170" spans="4:4" x14ac:dyDescent="0.35">
      <c r="D170" s="7"/>
    </row>
    <row r="171" spans="4:4" x14ac:dyDescent="0.35">
      <c r="D171" s="7"/>
    </row>
    <row r="172" spans="4:4" x14ac:dyDescent="0.35">
      <c r="D172" s="7"/>
    </row>
    <row r="173" spans="4:4" x14ac:dyDescent="0.35">
      <c r="D173" s="7"/>
    </row>
    <row r="174" spans="4:4" x14ac:dyDescent="0.35">
      <c r="D174" s="7"/>
    </row>
    <row r="175" spans="4:4" x14ac:dyDescent="0.35">
      <c r="D175" s="7"/>
    </row>
    <row r="176" spans="4:4" x14ac:dyDescent="0.35">
      <c r="D176" s="7"/>
    </row>
    <row r="177" spans="4:4" x14ac:dyDescent="0.35">
      <c r="D177" s="7"/>
    </row>
    <row r="178" spans="4:4" x14ac:dyDescent="0.35">
      <c r="D178" s="7"/>
    </row>
    <row r="179" spans="4:4" x14ac:dyDescent="0.35">
      <c r="D179" s="7"/>
    </row>
    <row r="180" spans="4:4" x14ac:dyDescent="0.35">
      <c r="D180" s="7"/>
    </row>
    <row r="181" spans="4:4" x14ac:dyDescent="0.35">
      <c r="D181" s="7"/>
    </row>
    <row r="182" spans="4:4" x14ac:dyDescent="0.35">
      <c r="D182" s="7"/>
    </row>
    <row r="183" spans="4:4" x14ac:dyDescent="0.35">
      <c r="D183" s="7"/>
    </row>
    <row r="184" spans="4:4" x14ac:dyDescent="0.35">
      <c r="D184" s="7"/>
    </row>
    <row r="185" spans="4:4" x14ac:dyDescent="0.35">
      <c r="D185" s="7"/>
    </row>
    <row r="186" spans="4:4" x14ac:dyDescent="0.35">
      <c r="D186" s="7"/>
    </row>
    <row r="187" spans="4:4" x14ac:dyDescent="0.35">
      <c r="D187" s="7"/>
    </row>
    <row r="188" spans="4:4" x14ac:dyDescent="0.35">
      <c r="D188" s="7"/>
    </row>
    <row r="189" spans="4:4" x14ac:dyDescent="0.35">
      <c r="D189" s="7"/>
    </row>
    <row r="190" spans="4:4" x14ac:dyDescent="0.35">
      <c r="D190" s="7"/>
    </row>
    <row r="191" spans="4:4" x14ac:dyDescent="0.35">
      <c r="D191" s="7"/>
    </row>
    <row r="192" spans="4:4" x14ac:dyDescent="0.35">
      <c r="D192" s="7"/>
    </row>
    <row r="193" spans="4:4" x14ac:dyDescent="0.35">
      <c r="D193" s="7"/>
    </row>
    <row r="194" spans="4:4" x14ac:dyDescent="0.35">
      <c r="D194" s="7"/>
    </row>
    <row r="195" spans="4:4" x14ac:dyDescent="0.35">
      <c r="D195" s="7"/>
    </row>
    <row r="196" spans="4:4" x14ac:dyDescent="0.35">
      <c r="D196" s="7"/>
    </row>
    <row r="197" spans="4:4" x14ac:dyDescent="0.35">
      <c r="D197" s="7"/>
    </row>
    <row r="198" spans="4:4" x14ac:dyDescent="0.35">
      <c r="D198" s="7"/>
    </row>
  </sheetData>
  <sortState xmlns:xlrd2="http://schemas.microsoft.com/office/spreadsheetml/2017/richdata2" ref="B18:D22">
    <sortCondition ref="D20:D22"/>
  </sortState>
  <mergeCells count="2">
    <mergeCell ref="P9:Y13"/>
    <mergeCell ref="P2:Y7"/>
  </mergeCells>
  <phoneticPr fontId="18" type="noConversion"/>
  <conditionalFormatting sqref="C20:I42">
    <cfRule type="colorScale" priority="4">
      <colorScale>
        <cfvo type="min"/>
        <cfvo type="percentile" val="50"/>
        <cfvo type="max"/>
        <color rgb="FF63BE7B"/>
        <color rgb="FFFFEB84"/>
        <color rgb="FFF8696B"/>
      </colorScale>
    </cfRule>
  </conditionalFormatting>
  <conditionalFormatting sqref="C45:I67">
    <cfRule type="containsBlanks" priority="1" stopIfTrue="1">
      <formula>LEN(TRIM(C45))=0</formula>
    </cfRule>
    <cfRule type="cellIs" dxfId="0" priority="2" operator="greaterThan">
      <formula>$K$44</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Starting Point</vt:lpstr>
      <vt:lpstr>Completed Solution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Vaughn</dc:creator>
  <cp:lastModifiedBy>Ryan Vaughn</cp:lastModifiedBy>
  <dcterms:created xsi:type="dcterms:W3CDTF">2025-12-21T05:42:56Z</dcterms:created>
  <dcterms:modified xsi:type="dcterms:W3CDTF">2026-03-19T06:50:07Z</dcterms:modified>
</cp:coreProperties>
</file>